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19, 2020, 2021 e 2022\por unidade planilhas 2019 a 2022\2022\"/>
    </mc:Choice>
  </mc:AlternateContent>
  <xr:revisionPtr revIDLastSave="0" documentId="8_{30D81369-24F6-4A89-AD58-0F26B9001318}" xr6:coauthVersionLast="47" xr6:coauthVersionMax="47" xr10:uidLastSave="{00000000-0000-0000-0000-000000000000}"/>
  <bookViews>
    <workbookView xWindow="28680" yWindow="780" windowWidth="19440" windowHeight="14880" xr2:uid="{141BF8BF-37CE-404A-A375-ADE93F38F5F3}"/>
  </bookViews>
  <sheets>
    <sheet name="HEMOCENTRO" sheetId="1" r:id="rId1"/>
  </sheets>
  <definedNames>
    <definedName name="_xlnm.Print_Area" localSheetId="0">HEMOCENTRO!$A$1:$V$110</definedName>
    <definedName name="_xlnm.Print_Titles" localSheetId="0">HEMOCENTRO!$52:$53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8" i="1" l="1"/>
  <c r="U41" i="1"/>
  <c r="T41" i="1"/>
  <c r="S41" i="1"/>
  <c r="R41" i="1"/>
  <c r="Q41" i="1"/>
  <c r="P41" i="1"/>
  <c r="O41" i="1"/>
  <c r="N41" i="1"/>
  <c r="M41" i="1"/>
  <c r="L41" i="1"/>
  <c r="J41" i="1"/>
  <c r="I41" i="1"/>
  <c r="H41" i="1"/>
  <c r="G41" i="1"/>
  <c r="F41" i="1"/>
  <c r="E41" i="1"/>
  <c r="D41" i="1"/>
  <c r="C41" i="1"/>
  <c r="B41" i="1"/>
  <c r="V40" i="1"/>
  <c r="V39" i="1"/>
  <c r="V38" i="1"/>
  <c r="C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F54" authorId="0" shapeId="0" xr:uid="{1A379676-4F37-4E4E-9FC2-14A7A0A7D586}">
      <text>
        <r>
          <rPr>
            <sz val="10"/>
            <rFont val="Arial"/>
            <family val="2"/>
          </rPr>
          <t xml:space="preserve">FOLHA - REFERÊNCIA DEZ21- LANÇADO PLANILHA PAGAMENTO GEFIC EM JAN/22.
R$ 470.334,24 FOLHA - HEMOCENTRO GOIÁS;
R$ 28.153,81 HEMO CERES;
R$ 11.814,18 HEMO JATAÍ;
R$ 131.567,17 HEMO RIO VERDE
R$ 86.800,26 HEMO CATALÃO
</t>
        </r>
      </text>
    </comment>
    <comment ref="F55" authorId="0" shapeId="0" xr:uid="{29177699-9957-4329-840D-D95185DBF9C2}">
      <text>
        <r>
          <rPr>
            <sz val="10"/>
            <rFont val="Arial"/>
            <family val="2"/>
          </rPr>
          <t xml:space="preserve">FOLHA - REFERÊNCIA JAN/22- LANÇADO PLANILHA PAGAMENTO GEFIC EM FEV/22.
R$ 461.805,54 FOLHA - HEMOCENTRO GOIÁS;
R$ 24.235,14 HEMO CERES;
R$ 11.716,70 HEMO JATAÍ;
R$ 132.318,04 HEMO RIO VERDE
R$ 84.400,51 HEMO CATALÃO
</t>
        </r>
      </text>
    </comment>
    <comment ref="F56" authorId="0" shapeId="0" xr:uid="{FC044280-8AE3-4EE2-93DA-A74B3A14564F}">
      <text>
        <r>
          <rPr>
            <sz val="10"/>
            <rFont val="Arial"/>
            <family val="2"/>
          </rPr>
          <t xml:space="preserve">FOLHA - REFERÊNCIA FEV/22- LANÇADO PLANILHA PAGAMENTO GEFIC EM MAR/22.
R$ 442.136,99 FOLHA - HEMOCENTRO GOIÁS;
R$ 21.951,54 HEMO CERES;
R$ 11.717,79 HEMO JATAÍ;
R$ 141.022,48 HEMO RIO VERDE
R$ 86.844,54 HEMO CATALÃO
</t>
        </r>
      </text>
    </comment>
    <comment ref="F57" authorId="0" shapeId="0" xr:uid="{100709BD-FC00-440E-A2FD-44F6DCAA348D}">
      <text>
        <r>
          <rPr>
            <sz val="10"/>
            <rFont val="Arial"/>
            <family val="2"/>
          </rPr>
          <t xml:space="preserve">FOLHA - REFERÊNCIA MAR/22- LANÇADO PLANILHA PAGAMENTO GEFIC EM ABR/22.
R$ 442.136,99 FOLHA - HEMOCENTRO GOIÁS;
R$ 21.951,54 HEMO CERES;
R$ 11.717,79 HEMO JATAÍ;
R$ 141.022,48 HEMO RIO VERDE
R$ 86.844,54 HEMO CATALÃO
</t>
        </r>
      </text>
    </comment>
    <comment ref="F58" authorId="0" shapeId="0" xr:uid="{CB5A9C68-CB56-497B-84D3-04053C497C02}">
      <text>
        <r>
          <rPr>
            <sz val="10"/>
            <rFont val="Arial"/>
            <family val="2"/>
          </rPr>
          <t xml:space="preserve">FOLHA - REFERÊNCIA ABR/22- LANÇADO PLANILHA PAGAMENTO GEFIC EM MAI/22.
R$ 474.963,48 FOLHA - HEMOCENTRO GOIÁS;
R$ 23.834,97 HEMO CERES;
R$ 11.540,12 HEMO JATAÍ;
R$ 139.346,67 HEMO RIO VERDE
R$ 91.899,97 HEMO CATALÃO
</t>
        </r>
      </text>
    </comment>
    <comment ref="F59" authorId="0" shapeId="0" xr:uid="{F46EF395-71AB-454E-A6B1-C5D02E4EA009}">
      <text>
        <r>
          <rPr>
            <sz val="10"/>
            <rFont val="Arial"/>
            <family val="2"/>
          </rPr>
          <t xml:space="preserve">FOLHA - REFERÊNCIA MAI/22- LANÇADO PLANILHA PAGAMENTO GEFIC EM JUN/22.
R$ 467.628,05 FOLHA - HEMOCENTRO GOIÁS;
R$ 32.143,71 HEMO CERES;
R$ 11.499,14 HEMO JATAÍ;
R$ 142.226,66 HEMO RIO VERDE
R$ 97.186,83 HEMO CATALÃO
</t>
        </r>
      </text>
    </comment>
    <comment ref="F60" authorId="0" shapeId="0" xr:uid="{36BCCE36-C492-450A-B549-2CE18552C414}">
      <text>
        <r>
          <rPr>
            <sz val="10"/>
            <rFont val="Arial"/>
            <family val="2"/>
          </rPr>
          <t xml:space="preserve">
FOLHA - REFERÊNCIA JUN/22- LANÇADO PLANILHA PAGAMENTO GEFIC EM JUL/22.
R$480.167,63 FOLHA - HEMOCENTRO GOIÁS;
R$ 25.763,15 HEMO CERES;
R$ 11.510.07 HEMO JATAÍ;
R$ 136.893,85 HEMO RIO VERDE
R$ 100.642,30 HEMO CATALÃO</t>
        </r>
      </text>
    </comment>
    <comment ref="F61" authorId="0" shapeId="0" xr:uid="{55764F3F-587C-49D6-8050-EF4053E2BA13}">
      <text>
        <r>
          <rPr>
            <sz val="10"/>
            <rFont val="Arial"/>
            <family val="2"/>
          </rPr>
          <t xml:space="preserve">Emilia Regina da Fonseca:
</t>
        </r>
        <r>
          <rPr>
            <sz val="9"/>
            <color rgb="FF000000"/>
            <rFont val="Segoe UI"/>
            <family val="2"/>
            <charset val="1"/>
          </rPr>
          <t xml:space="preserve">FOLHA DE PESSOAL REFERÊNCIA JULHO 22, LANÇADA NA PLANILHA DE REPASSE MENSAL AGOSTO/22.
R$460.515,52 FOLHA - HEMOCENTRO GOIÁS;
R$ 25.885,70 HEMO CERES;
R$ 11.690,03 HEMO JATAÍ;
R$ 135.623,64 HEMO RIO VERDE
R$ 103.065,70 HEMO CATALÃO
</t>
        </r>
      </text>
    </comment>
    <comment ref="F62" authorId="0" shapeId="0" xr:uid="{9099A431-ECD4-4F42-ACFE-265D160AD9C7}">
      <text>
        <r>
          <rPr>
            <sz val="10"/>
            <rFont val="Arial"/>
            <family val="2"/>
          </rPr>
          <t xml:space="preserve">FOLHA - REFERÊNCIA AGO22- LANÇADO PLANILHA PAGAMENTO GEFIC EM SET/22.
R$ 476.368,63 FOLHA - HEMOCENTRO GOIÁS;
R$ 23.926,23 HEMO CERES;
R$ 11.699,83 HEMO JATAÍ;
R$ 128.671,45 HEMO RIO VERDE
R$ 95.758,61 HEMO CATALÃO
</t>
        </r>
      </text>
    </comment>
    <comment ref="F63" authorId="0" shapeId="0" xr:uid="{23BF8F2E-F9FE-4D6A-B077-5DAC7A0D3F52}">
      <text>
        <r>
          <rPr>
            <sz val="10"/>
            <rFont val="Arial"/>
            <family val="2"/>
          </rPr>
          <t xml:space="preserve">FOLHA - REFERÊNCIA SET22- LANÇADO PLANILHA PAGAMENTO GEFIC EM OUT/22.
R$ 467.942.66 FOLHA - HEMOCENTRO GOIÁS;
R$ 23.932.,51 HEMO CERES;
R$ 11.703,89 HEMO JATAÍ;
R$ 124.729,72 HEMO RIO VERDE
R$ 101.277,20 HEMO CATALÃO
</t>
        </r>
      </text>
    </comment>
    <comment ref="F64" authorId="0" shapeId="0" xr:uid="{6C232538-ED5D-4562-9B95-18B68EF6677E}">
      <text>
        <r>
          <rPr>
            <sz val="10"/>
            <rFont val="Arial"/>
            <family val="2"/>
          </rPr>
          <t xml:space="preserve">FOLHA - REFERÊNCIA OUTUBRO/22- LANÇADO PLANILHA PAGAMENTO GEFIC EM JANEIRO/23.
FOLHA - HEMOCENTRO GOIÁS....................R$ 468.893.48
 HEMO CERES;......................................... .R$ 23.899,19
HEMO JATAÍ;.............................................R$ 11.682,23
HEMO RIO VERDE.......................................R$ 129.605,86
 HEMO CATALÃO........................................R$ 104.871,76
</t>
        </r>
      </text>
    </comment>
    <comment ref="F65" authorId="0" shapeId="0" xr:uid="{23ED6E87-9DEB-4AE2-A1DE-45FA602C57D6}">
      <text>
        <r>
          <rPr>
            <sz val="10"/>
            <rFont val="Arial"/>
            <family val="2"/>
          </rPr>
          <t xml:space="preserve">FOLHA - REFERÊNCIA NOVEMBRO/22- LANÇADO PLANILHA PAGAMENTO GEFIC EM JANEIRO/23.
FOLHA - HEMOCENTRO GOIÁS....................R$ 455.889,94
 HEMO CERES;......................................... .R$ 24.413,30
HEMO JATAÍ;.............................................R$ 12.460,57
HEMO RIO VERDE.......................................R$ 124.031,92
 HEMO CATALÃO........................................R$ 94.627,74
</t>
        </r>
      </text>
    </comment>
    <comment ref="F66" authorId="0" shapeId="0" xr:uid="{9B14A934-73A3-4BC6-A224-C76027311D17}">
      <text>
        <r>
          <rPr>
            <sz val="10"/>
            <rFont val="Arial"/>
            <family val="2"/>
          </rPr>
          <t xml:space="preserve">FOLHA - REFERÊNCIA DEZ22- LANÇADO PLANILHA PAGAMENTO GEFIC EM JANEIRO /23.
</t>
        </r>
        <r>
          <rPr>
            <b/>
            <sz val="9"/>
            <color rgb="FF000000"/>
            <rFont val="Segoe UI"/>
            <family val="2"/>
            <charset val="1"/>
          </rPr>
          <t>R$ 615.820,77</t>
        </r>
        <r>
          <rPr>
            <sz val="9"/>
            <color rgb="FF000000"/>
            <rFont val="Segoe UI"/>
            <family val="2"/>
            <charset val="1"/>
          </rPr>
          <t xml:space="preserve"> FOLHA - HEMOCENTRO GOIÁS;
</t>
        </r>
        <r>
          <rPr>
            <b/>
            <sz val="9"/>
            <color rgb="FF000000"/>
            <rFont val="Segoe UI"/>
            <family val="2"/>
            <charset val="1"/>
          </rPr>
          <t>R$ 36.528,57</t>
        </r>
        <r>
          <rPr>
            <sz val="9"/>
            <color rgb="FF000000"/>
            <rFont val="Segoe UI"/>
            <family val="2"/>
            <charset val="1"/>
          </rPr>
          <t xml:space="preserve"> HEMO CERES;
</t>
        </r>
        <r>
          <rPr>
            <b/>
            <sz val="9"/>
            <color rgb="FF000000"/>
            <rFont val="Segoe UI"/>
            <family val="2"/>
            <charset val="1"/>
          </rPr>
          <t>R$ 15.866,09</t>
        </r>
        <r>
          <rPr>
            <sz val="9"/>
            <color rgb="FF000000"/>
            <rFont val="Segoe UI"/>
            <family val="2"/>
            <charset val="1"/>
          </rPr>
          <t xml:space="preserve"> HEMO JATAÍ;
</t>
        </r>
        <r>
          <rPr>
            <b/>
            <sz val="9"/>
            <color rgb="FF000000"/>
            <rFont val="Segoe UI"/>
            <family val="2"/>
            <charset val="1"/>
          </rPr>
          <t>R$ 145.471,91</t>
        </r>
        <r>
          <rPr>
            <sz val="9"/>
            <color rgb="FF000000"/>
            <rFont val="Segoe UI"/>
            <family val="2"/>
            <charset val="1"/>
          </rPr>
          <t xml:space="preserve">- HEMO RIO VERDE
</t>
        </r>
        <r>
          <rPr>
            <b/>
            <sz val="9"/>
            <color rgb="FF000000"/>
            <rFont val="Segoe UI"/>
            <family val="2"/>
            <charset val="1"/>
          </rPr>
          <t>R$ 126.191,07</t>
        </r>
        <r>
          <rPr>
            <sz val="9"/>
            <color rgb="FF000000"/>
            <rFont val="Segoe UI"/>
            <family val="2"/>
            <charset val="1"/>
          </rPr>
          <t xml:space="preserve">- HEMO CATALÃO
</t>
        </r>
      </text>
    </comment>
    <comment ref="F68" authorId="0" shapeId="0" xr:uid="{48E6ABE5-9757-4116-958A-3D115BA4E21E}">
      <text>
        <r>
          <rPr>
            <sz val="10"/>
            <rFont val="Arial"/>
            <family val="2"/>
          </rPr>
          <t xml:space="preserve">CELG  LANÇADO NA PLANILHA DE FEV/22
</t>
        </r>
        <r>
          <rPr>
            <sz val="9"/>
            <color rgb="FF000000"/>
            <rFont val="Segoe UI"/>
            <family val="2"/>
            <charset val="1"/>
          </rPr>
          <t xml:space="preserve">CELG JAN/22.....UC -12751110............R$  41.269,36
CELG JAN/22.....UC -630214943............R$ 6.597,51
</t>
        </r>
      </text>
    </comment>
    <comment ref="F69" authorId="0" shapeId="0" xr:uid="{8FB64D23-CA97-4F43-A346-ABAC9CB8D06C}">
      <text>
        <r>
          <rPr>
            <sz val="10"/>
            <rFont val="Arial"/>
            <family val="2"/>
          </rPr>
          <t xml:space="preserve">CELG  LANÇADO NA PLANILHA DE MAR/22
</t>
        </r>
        <r>
          <rPr>
            <sz val="9"/>
            <color rgb="FF000000"/>
            <rFont val="Segoe UI"/>
            <family val="2"/>
            <charset val="1"/>
          </rPr>
          <t xml:space="preserve">CELG FEV/22.....UC -12751110............R$  39.205,81
CELG FEV/22.....UC -630214943............R$ 6.400,54
</t>
        </r>
      </text>
    </comment>
    <comment ref="F70" authorId="0" shapeId="0" xr:uid="{1C0E5ECD-BA32-4173-B277-37B8FF89849E}">
      <text>
        <r>
          <rPr>
            <sz val="10"/>
            <rFont val="Arial"/>
            <family val="2"/>
          </rPr>
          <t xml:space="preserve">CELG  LANÇADO NA PLANILHA DE ABR/22
</t>
        </r>
        <r>
          <rPr>
            <sz val="9"/>
            <color rgb="FF000000"/>
            <rFont val="Segoe UI"/>
            <family val="2"/>
            <charset val="1"/>
          </rPr>
          <t xml:space="preserve">CELG MAR/22.....UC -12751110............R$  38.073,67
CELG MAR/22.....UC -630214943............R$ 6.012,10
</t>
        </r>
      </text>
    </comment>
    <comment ref="F71" authorId="0" shapeId="0" xr:uid="{A3550C7A-B5F3-4C1D-A230-2CDEF475CFFB}">
      <text>
        <r>
          <rPr>
            <sz val="10"/>
            <rFont val="Arial"/>
            <family val="2"/>
          </rPr>
          <t xml:space="preserve">CELG  LANÇADO NA PLANILHA DE MAI/22
</t>
        </r>
        <r>
          <rPr>
            <sz val="9"/>
            <color rgb="FF000000"/>
            <rFont val="Segoe UI"/>
            <family val="2"/>
            <charset val="1"/>
          </rPr>
          <t xml:space="preserve">CELG ABR/22.....UC -12751110............R$  42.839,18
CELG ABR/22.....UC -630214943............R$ 5.245,07
</t>
        </r>
      </text>
    </comment>
    <comment ref="F72" authorId="0" shapeId="0" xr:uid="{104A3D3D-7032-4B7E-A107-2EC0C7915840}">
      <text>
        <r>
          <rPr>
            <sz val="10"/>
            <rFont val="Arial"/>
            <family val="2"/>
          </rPr>
          <t xml:space="preserve">CELG  LANÇADO NA PLANILHA DE MAI/22
</t>
        </r>
        <r>
          <rPr>
            <sz val="9"/>
            <color rgb="FF000000"/>
            <rFont val="Segoe UI"/>
            <family val="2"/>
            <charset val="1"/>
          </rPr>
          <t xml:space="preserve">CELG ABR/22.....UC -12751110............R$  34.953,42
CELG ABR/22.....UC -630214943............R$ 4.239,41
</t>
        </r>
      </text>
    </comment>
    <comment ref="F73" authorId="0" shapeId="0" xr:uid="{817588DA-295A-4212-8468-B6810E0D8AB0}">
      <text>
        <r>
          <rPr>
            <sz val="10"/>
            <rFont val="Arial"/>
            <family val="2"/>
          </rPr>
          <t xml:space="preserve">Emilia Regina da Fonseca:
</t>
        </r>
        <r>
          <rPr>
            <sz val="9"/>
            <color rgb="FF000000"/>
            <rFont val="Tahoma"/>
            <family val="2"/>
            <charset val="1"/>
          </rPr>
          <t>CELG  LANÇADO NA PLANILHA DE JUL/22
CELG JUN/22.....UC -12751110............R$  28.693,44
CELG JUN/22.....UC -630214943............R$ 4.133,07</t>
        </r>
      </text>
    </comment>
    <comment ref="F74" authorId="0" shapeId="0" xr:uid="{CB40F658-5559-4C1C-A3FF-3D0182D11834}">
      <text>
        <r>
          <rPr>
            <sz val="10"/>
            <rFont val="Arial"/>
            <family val="2"/>
          </rPr>
          <t xml:space="preserve">VALORES RETIFICADOS NO DESPACHO Nº 1328/2022 - SES/GAOS-14421
CELG  LANÇADO NA PLANILHA DE AGO/22
CELG JUL/22.....UC -12751110............R$  27.705,10
CELG JUL/22.....UC -630214943............R$ 3.836,73
</t>
        </r>
      </text>
    </comment>
    <comment ref="F75" authorId="0" shapeId="0" xr:uid="{5ACC924D-5DA6-429A-B143-A4FC45F6D8F4}">
      <text>
        <r>
          <rPr>
            <sz val="10"/>
            <rFont val="Arial"/>
            <family val="2"/>
          </rPr>
          <t xml:space="preserve">CELG  LANÇADO NA PLANILHA DE SET/22
AGO/22:
EENEL - UC 12751110...........R$ 27.637,10
ENEL - UC 630214943...........R$ 3.910,52
</t>
        </r>
      </text>
    </comment>
    <comment ref="F76" authorId="0" shapeId="0" xr:uid="{0E9CEF40-E3A8-488F-AF13-0D2D2358D282}">
      <text>
        <r>
          <rPr>
            <sz val="10"/>
            <rFont val="Arial"/>
            <family val="2"/>
          </rPr>
          <t xml:space="preserve">CELG  LANÇADO NA PLANILHA DE OUT/22
SET/22:
EENEL - UC 12751110...........R$ 30.605,24
ENEL - UC 630214943...........R$ 4.918,80
</t>
        </r>
      </text>
    </comment>
    <comment ref="F77" authorId="0" shapeId="0" xr:uid="{C3421E06-27B2-4BD7-B791-17B8D906DC11}">
      <text>
        <r>
          <rPr>
            <sz val="10"/>
            <rFont val="Arial"/>
            <family val="2"/>
          </rPr>
          <t>CELG  LANÇADO NA PLANILHA DE JANEIRO/23
OUT/22:
EENEL - UC 12751110...........R$ 32.160,13
ENEL - UC 630214943...........R$ 4493,89.</t>
        </r>
      </text>
    </comment>
    <comment ref="F78" authorId="0" shapeId="0" xr:uid="{C7384D52-F182-4214-838B-C567FC2A1CA4}">
      <text>
        <r>
          <rPr>
            <sz val="10"/>
            <rFont val="Arial"/>
            <family val="2"/>
          </rPr>
          <t>CELG  LANÇADO NA PLANILHA DE JANEIRO/23
NOVEMBRO/22:
EENEL - UC 12751110...........R$ 33.181,71
ENEL - UC 630214943...........R$ 5.144,83</t>
        </r>
      </text>
    </comment>
    <comment ref="F79" authorId="0" shapeId="0" xr:uid="{4C2250B1-C3F2-43AD-B579-C30283D65D89}">
      <text>
        <r>
          <rPr>
            <sz val="10"/>
            <rFont val="Arial"/>
            <family val="2"/>
          </rPr>
          <t>CELG  LANÇADO NA PLANILHA DE  /22
DEZ/22:
EENEL - UC 12751110...........</t>
        </r>
        <r>
          <rPr>
            <b/>
            <sz val="9"/>
            <color rgb="FF000000"/>
            <rFont val="Segoe UI"/>
            <family val="2"/>
            <charset val="1"/>
          </rPr>
          <t xml:space="preserve">R$ 32.668,13
</t>
        </r>
        <r>
          <rPr>
            <sz val="9"/>
            <color rgb="FF000000"/>
            <rFont val="Segoe UI"/>
            <family val="2"/>
            <charset val="1"/>
          </rPr>
          <t>ENEL - UC 630214943..........</t>
        </r>
        <r>
          <rPr>
            <b/>
            <sz val="9"/>
            <color rgb="FF000000"/>
            <rFont val="Segoe UI"/>
            <family val="2"/>
            <charset val="1"/>
          </rPr>
          <t>.R$ 4.859,69</t>
        </r>
      </text>
    </comment>
    <comment ref="F82" authorId="0" shapeId="0" xr:uid="{A5E31F38-191C-4965-81C4-9C504D93EFD4}">
      <text>
        <r>
          <rPr>
            <sz val="10"/>
            <rFont val="Arial"/>
            <family val="2"/>
          </rPr>
          <t xml:space="preserve">R$ 435.122,78 - GLOSA REFERENTE A REDUÇÃO DO VALOR DA PARCELA, VISTO  a readequação do repasse de custeio da unidade desde logo, para equipará-lo ao patamar mensal gradativo previsto para o aditivo em curso, de forma retroativa ao mês de janeiro do corrente ano, observando-se a gradação apresentada obedecendo  a readequação do repasse de custeio da unidade DESPACHO Nº 5221/2022 - SES/SGI-03079. readequação do repasse de custeio da unidade desde logo.
.
</t>
        </r>
        <r>
          <rPr>
            <sz val="9"/>
            <color rgb="FF000000"/>
            <rFont val="Tahoma"/>
            <family val="2"/>
            <charset val="1"/>
          </rPr>
          <t xml:space="preserve">
</t>
        </r>
      </text>
    </comment>
    <comment ref="F83" authorId="0" shapeId="0" xr:uid="{C253AC59-82F4-4B63-BD59-9E5F9A58B7F2}">
      <text>
        <r>
          <rPr>
            <sz val="10"/>
            <rFont val="Arial"/>
            <family val="2"/>
          </rPr>
          <t xml:space="preserve">R$ 435.122,78 - GLOSA REFERENTE A REDUÇÃO DO VALOR DA PARCELA, VISTO  a readequação do repasse de custeio da unidade desde logo, para equipará-lo ao patamar mensal gradativo previsto para o aditivo em curso, de forma retroativa ao mês de janeiro do corrente ano, observando-se a gradação apresentada obedecendo  a readequação do repasse de custeio da unidade DESPACHO Nº 5221/2022 - SES/SGI-03079. readequação do repasse de custeio da unidade desde logo.
.
</t>
        </r>
      </text>
    </comment>
    <comment ref="F84" authorId="0" shapeId="0" xr:uid="{16B350C9-590B-4B94-B783-93A0A173CE24}">
      <text>
        <r>
          <rPr>
            <sz val="10"/>
            <rFont val="Arial"/>
            <family val="2"/>
          </rPr>
          <t xml:space="preserve">R$ 4.830.983,69 - GLOSA REFERENTE A REDUÇÃO DO VALOR DA PARCELA, VISTO  a readequação do repasse de custeio da unidade desde logo, para equipará-lo ao patamar mensal gradativo previsto para o aditivo em curso, de forma retroativa ao mês de janeiro do corrente ano, observando-se a gradação apresentada obedecendo  a readequação do repasse de custeio da unidade DESPACHO Nº 5221/2022 - SES/SGI-03079. readequação do repasse de custeio da unidade desde logo.
.
</t>
        </r>
        <r>
          <rPr>
            <sz val="9"/>
            <color rgb="FF000000"/>
            <rFont val="Tahoma"/>
            <family val="2"/>
            <charset val="1"/>
          </rPr>
          <t xml:space="preserve">R$ 3.275.713,03 - COMPENSAÇÃO DE PARTE dos valores repassados a maior ao Instituto de Desenvolvimento Tecnológico e Humano - IDTECH NO PERÍODO DE JAN A JUL/22, VALOR ESSE DECORRIDO EM VIRTUDE DO AJUSTE SOLICITADO NO DESPACHO Nº 5221/2022 - SES/SGI-03079, PARA readequação do repasse de custeio da unidade desde logo, para equipará-lo ao patamar mensal gradativo previsto para o aditivo em curso, de forma retroativa ao mês de janeiro do corrente ano (SALDO PAGO A MAIOR R$ 34.300.539,17 , SALDO DISPONIVEL PARA COMPENSAÇÃO R$ 8.186.853,88,  SALDO A SER DEVOLVIDO PELO IDTECH R$ 26.113.685,29).
.
</t>
        </r>
      </text>
    </comment>
    <comment ref="F85" authorId="0" shapeId="0" xr:uid="{EAD943BB-F498-494A-9F5F-BD73E0730F54}">
      <text>
        <r>
          <rPr>
            <sz val="10"/>
            <rFont val="Arial"/>
            <family val="2"/>
          </rPr>
          <t xml:space="preserve">R$ 4.830.983,69 - GLOSA REFERENTE A REDUÇÃO DO VALOR DA PARCELA, VISTO  a readequação do repasse de custeio da unidade desde logo, para equipará-lo ao patamar mensal gradativo previsto para o aditivo em curso, de forma retroativa ao mês de janeiro do corrente ano, observando-se a gradação apresentada obedecendo  a readequação do repasse de custeio da unidade DESPACHO Nº 5221/2022 - SES/SGI-03079. readequação do repasse de custeio da unidade desde logo.
.
</t>
        </r>
        <r>
          <rPr>
            <sz val="9"/>
            <color rgb="FF000000"/>
            <rFont val="Tahoma"/>
            <family val="2"/>
            <charset val="1"/>
          </rPr>
          <t xml:space="preserve">R$ 3.275.713,03 - COMPENSAÇÃO DE PARTE dos valores repassados a maior ao Instituto de Desenvolvimento Tecnológico e Humano - IDTECH NO PERÍODO DE JAN A JUL/22, VALOR ESSE DECORRIDO EM VIRTUDE DO AJUSTE SOLICITADO NO DESPACHO Nº 5221/2022 - SES/SGI-03079, PARA readequação do repasse de custeio da unidade desde logo, para equipará-lo ao patamar mensal gradativo previsto para o aditivo em curso, de forma retroativa ao mês de janeiro do corrente ano (SALDO PAGO A MAIOR R$ 34.300.539,17 , SALDO DISPONIVEL PARA COMPENSAÇÃO R$ 8.186.853,88,  SALDO A SER DEVOLVIDO PELO IDTECH R$ 26.113.685,29).
.
</t>
        </r>
      </text>
    </comment>
    <comment ref="F86" authorId="0" shapeId="0" xr:uid="{FFAB5A8B-B476-46AA-A9C4-25271F75CF99}">
      <text>
        <r>
          <rPr>
            <sz val="10"/>
            <rFont val="Arial"/>
            <family val="2"/>
          </rPr>
          <t xml:space="preserve">R$ 4.830.983,69 - GLOSA REFERENTE A REDUÇÃO DO VALOR DA PARCELA, VISTO  a readequação do repasse de custeio da unidade desde logo, para equipará-lo ao patamar mensal gradativo previsto para o aditivo em curso, de forma retroativa ao mês de janeiro do corrente ano, observando-se a gradação apresentada obedecendo  a readequação do repasse de custeio da unidade DESPACHO Nº 5221/2022 - SES/SGI-03079. readequação do repasse de custeio da unidade desde logo.
.
</t>
        </r>
        <r>
          <rPr>
            <sz val="9"/>
            <color rgb="FF000000"/>
            <rFont val="Tahoma"/>
            <family val="2"/>
            <charset val="1"/>
          </rPr>
          <t xml:space="preserve">R$ 3.275.713,03 - COMPENSAÇÃO DE PARTE dos valores repassados a maior ao Instituto de Desenvolvimento Tecnológico e Humano - IDTECH NO PERÍODO DE JAN A JUL/22, VALOR ESSE DECORRIDO EM VIRTUDE DO AJUSTE SOLICITADO NO DESPACHO Nº 5221/2022 - SES/SGI-03079, PARA readequação do repasse de custeio da unidade desde logo, para equipará-lo ao patamar mensal gradativo previsto para o aditivo em curso, de forma retroativa ao mês de janeiro do corrente ano (SALDO PAGO A MAIOR R$ 34.300.539,17 , SALDO DISPONIVEL PARA COMPENSAÇÃO R$ 8.186.853,88,  SALDO A SER DEVOLVIDO PELO IDTECH R$ 26.113.685,29).
.
</t>
        </r>
      </text>
    </comment>
    <comment ref="F87" authorId="0" shapeId="0" xr:uid="{2C88C306-0596-4D4A-9C00-1EDE8B10A93E}">
      <text>
        <r>
          <rPr>
            <sz val="10"/>
            <rFont val="Arial"/>
            <family val="2"/>
          </rPr>
          <t xml:space="preserve">R$ 4.830.983,69 - GLOSA REFERENTE A REDUÇÃO DO VALOR DA PARCELA, VISTO  a readequação do repasse de custeio da unidade desde logo, para equipará-lo ao patamar mensal gradativo previsto para o aditivo em curso, de forma retroativa ao mês de janeiro do corrente ano, observando-se a gradação apresentada obedecendo  a readequação do repasse de custeio da unidade DESPACHO Nº 5221/2022 - SES/SGI-03079. readequação do repasse de custeio da unidade desde logo.
.
</t>
        </r>
        <r>
          <rPr>
            <sz val="9"/>
            <color rgb="FF000000"/>
            <rFont val="Tahoma"/>
            <family val="2"/>
            <charset val="1"/>
          </rPr>
          <t xml:space="preserve">R$ 3.275.713,03 - COMPENSAÇÃO DE PARTE dos valores repassados a maior ao Instituto de Desenvolvimento Tecnológico e Humano - IDTECH NO PERÍODO DE JAN A JUL/22, VALOR ESSE DECORRIDO EM VIRTUDE DO AJUSTE SOLICITADO NO DESPACHO Nº 5221/2022 - SES/SGI-03079, PARA readequação do repasse de custeio da unidade desde logo, para equipará-lo ao patamar mensal gradativo previsto para o aditivo em curso, de forma retroativa ao mês de janeiro do corrente ano (SALDO PAGO A MAIOR R$ 34.300.539,17 , SALDO DISPONIVEL PARA COMPENSAÇÃO R$ 8.186.853,88,  SALDO A SER DEVOLVIDO PELO IDTECH R$ 26.113.685,29).
.
</t>
        </r>
      </text>
    </comment>
    <comment ref="F88" authorId="0" shapeId="0" xr:uid="{D3B95A26-4BE4-444B-A0B7-3F5DE0EBC948}">
      <text>
        <r>
          <rPr>
            <sz val="10"/>
            <rFont val="Arial"/>
            <family val="2"/>
          </rPr>
          <t xml:space="preserve">R$ 2.898.590,21 - GLOSA REFERENTE A REDUÇÃO DO VALOR DA PARCELA, VISTO  a readequação do repasse de custeio da unidade desde logo, para equipará-lo ao patamar mensal gradativo previsto para o aditivo em curso, de forma retroativa ao mês de janeiro do corrente ano, observando-se a gradação apresentada obedecendo  a readequação do repasse de custeio da unidade DESPACHO Nº 5221/2022 - SES/SGI-03079 (SEI 000031972812) Processo  202200010037914. readequação do repasse de custeio da unidade desde logo.
.
R$ 1.635.427,82 - COMPENSAÇÃO DE PARTE dos valores repassados a maior ao Instituto de Desenvolvimento Tecnológico e Humano - IDTECH NO PERÍODO DE JAN A JUL/22, VALOR ESSE DECORRIDO EM VIRTUDE DO AJUSTE SOLICITADO NO DESPACHO Nº 5221/2022 - SES/SGI-03079 (SEI 000031972812) Processo  202200010037914, PARA readequação do repasse de custeio da unidade desde logo, para equipará-lo ao patamar mensal gradativo previsto para o aditivo em curso, de forma retroativa ao mês de janeiro do corrente ano (SALDO PAGO A MAIOR R$ 34.300.539,17 , SALDO DISPONIVEL PARA COMPENSAÇÃO R$ 8.186.853,88,  SALDO A SER DEVOLVIDO PELO IDTECH R$ 26.113.685,29).
</t>
        </r>
      </text>
    </comment>
    <comment ref="F89" authorId="0" shapeId="0" xr:uid="{79E12F21-7B6C-4259-BD8D-891E06CA0206}">
      <text>
        <r>
          <rPr>
            <sz val="10"/>
            <rFont val="Arial"/>
            <family val="2"/>
          </rPr>
          <t xml:space="preserve">R$ 2.898.590,21 - GLOSA REFERENTE A REDUÇÃO DO VALOR DA PARCELA, VISTO  a readequação do repasse de custeio da unidade desde logo, para equipará-lo ao patamar mensal gradativo previsto para o aditivo em curso, de forma retroativa ao mês de janeiro do corrente ano, observando-se a gradação apresentada obedecendo  a readequação do repasse de custeio da unidade DESPACHO Nº 5221/2022 - SES/SGI-03079 (SEI 000031972812) Processo  202200010037914. readequação do repasse de custeio da unidade desde logo.
.
R$ 1.635.427,82 - COMPENSAÇÃO DE PARTE dos valores repassados a maior ao Instituto de Desenvolvimento Tecnológico e Humano - IDTECH NO PERÍODO DE JAN A JUL/22, VALOR ESSE DECORRIDO EM VIRTUDE DO AJUSTE SOLICITADO NO DESPACHO Nº 5221/2022 - SES/SGI-03079 (SEI 000031972812) Processo  202200010037914, PARA readequação do repasse de custeio da unidade desde logo, para equipará-lo ao patamar mensal gradativo previsto para o aditivo em curso, de forma retroativa ao mês de janeiro do corrente ano (SALDO PAGO A MAIOR R$ 34.300.539,17 , SALDO DISPONIVEL PARA COMPENSAÇÃO R$ 8.186.853,88,  SALDO A SER DEVOLVIDO PELO IDTECH R$ 26.113.685,29).
</t>
        </r>
      </text>
    </comment>
    <comment ref="F90" authorId="0" shapeId="0" xr:uid="{3FC4371D-76D3-4A93-A4D4-D5D234637090}">
      <text>
        <r>
          <rPr>
            <sz val="10"/>
            <rFont val="Arial"/>
            <family val="2"/>
          </rPr>
          <t xml:space="preserve">DEVOLUÇÃO PELO IDTECH, ATRAVEZ DE DARE NO VALOR R$ 183.247,86, O QUAL FOI DEDUZIDO DA ORDEM DE PAGAMENTO 2022.2850.053.00034.011, O VALOR REFERE-SE A  compensação dos valores repassados a maior ao Instituto de Desenvolvimento Tecnológico e Humano - IDTECH, de forma retroativa ao mês de janeiro do corrente ano, observando-se a gradação apresentada obedecendo  a readequação do repasse de custeio da unidade desde logo, para equipará-lo ao patamar mensal gradativo previsto para o aditivo em curso, CONFORME DESPACHO Nº 1411/2022 - SES/SUPER-03082 E DESPACHO Nº 5221/2022 - SES/SGI-03079, PROC.202200010037914
</t>
        </r>
      </text>
    </comment>
    <comment ref="F91" authorId="0" shapeId="0" xr:uid="{7A7C236C-84B7-4E21-831D-24D6531F535C}">
      <text>
        <r>
          <rPr>
            <sz val="10"/>
            <rFont val="Arial"/>
            <family val="2"/>
          </rPr>
          <t xml:space="preserve">DEVOLUÇÃO PELO IDTECH, ATRAVEZ DE DARE NO VALOR R$ 7.268.409,72, O QUAL FOI DEDUZIDO DA ORDEM DE PAGAMENTO 2022.2850.053.00034.013, O VALOR REFERE-SE A  compensação dos valores repassados a maior ao Instituto de Desenvolvimento Tecnológico e Humano - IDTECH, de forma retroativa ao mês de janeiro do corrente ano, observando-se a gradação apresentada obedecendo  a readequação do repasse de custeio da unidade desde logo, para equipará-lo ao patamar mensal gradativo previsto para o aditivo em curso, CONFORME DESPACHO Nº 1411/2022 - SES/SUPER-03082 E DESPACHO Nº 5221/2022 - SES/SGI-03079, PROC.202200010037914
</t>
        </r>
      </text>
    </comment>
    <comment ref="F92" authorId="0" shapeId="0" xr:uid="{6F78503A-4392-4DBA-AF24-2F51DF3A5C31}">
      <text>
        <r>
          <rPr>
            <sz val="10"/>
            <rFont val="Arial"/>
            <family val="2"/>
          </rPr>
          <t xml:space="preserve">
R$ 1.284,68 - DESPACHO Nº 4078/2022 - GAB (000034693766), para que os repasses de custeio fosse efetivados somente  no montante remanescente ao valor do custeio, devendo ser abatido o valor existente em conta, conforme saldo disposto no Despacho nº 2252/2022 (000034621318), processo 202211867001754..</t>
        </r>
      </text>
    </comment>
    <comment ref="F93" authorId="0" shapeId="0" xr:uid="{02D31119-4F6B-498C-BA91-596210FCD2ED}">
      <text>
        <r>
          <rPr>
            <sz val="10"/>
            <rFont val="Arial"/>
            <family val="2"/>
          </rPr>
          <t xml:space="preserve">
R$ 57.027,63 - DESCONTO DE SALDO REMANESCENTE VISTO AJUSTE DO VALOR DEVIDO TENDO COMO PARAMETRO A   PROJEÇÃO DOS GASTOS DA UNIDADE IPARA NOV E DEZ/22 NFORMADA PELA CAC ( PROC.202200010066719), E CONFORME DESPACHO Nº 4974/2022 -SES/GAB-03076 (000036061574) .  E O SALDO EM CONTA, APLICADO CONFORME ACORDADO EM REUNIÃO COM A SUPER, CGE E SGI EM 30/11/22.</t>
        </r>
      </text>
    </comment>
    <comment ref="F94" authorId="0" shapeId="0" xr:uid="{C1174BCA-1212-490A-A043-E46D4D5377C7}">
      <text>
        <r>
          <rPr>
            <sz val="10"/>
            <rFont val="Arial"/>
            <family val="2"/>
          </rPr>
          <t xml:space="preserve">R$  1.042.313,67 - DESCONTO DE SALDO REMANESCENTE VISTO AJUSTE DO VALOR DEVIDO TENDO COMO PARAMETRO A   PROJEÇÃO DOS GASTOS DA UNIDADE IPARA NOV E DEZ/22 NFORMADA PELA CAC ( PROC.202200010066719), E CONFORME DESPACHO Nº 4974/2022 -SES/GAB-03076.
</t>
        </r>
      </text>
    </comment>
    <comment ref="F95" authorId="0" shapeId="0" xr:uid="{01EFC9FB-3583-44AE-AD83-6622D0BB00B8}">
      <text>
        <r>
          <rPr>
            <sz val="10"/>
            <rFont val="Arial"/>
            <family val="2"/>
          </rPr>
          <t xml:space="preserve">R$  3.795.050,75 - DESCONTO DE SALDO REMANESCENTE VISTO AJUSTE DO VALOR DEVIDO TENDO COMO PARAMETRO A   PROJEÇÃO DOS GASTOS DA UNIDADE IPARA NOV E DEZ/22 NFORMADA PELA CAC ( PROC.202200010066719), E CONFORME DESPACHO Nº 4974/2022 -SES/GAB-03076.
</t>
        </r>
      </text>
    </comment>
    <comment ref="F96" authorId="0" shapeId="0" xr:uid="{A3F246FF-2F85-41B4-9997-EBD492405F2D}">
      <text>
        <r>
          <rPr>
            <sz val="10"/>
            <rFont val="Arial"/>
            <family val="2"/>
          </rPr>
          <t xml:space="preserve">R$ 3.567.394,54 - DESCONTO DE SALDO REMANESCENTE VISTO AJUSTE DO VALOR DEVIDO TENDO COMO PARAMETRO A   PROJEÇÃO DOS GASTOS DA UNIDADE IPARA NOV E DEZ/22 NFORMADA PELA CAC ( PROC.202200010066719), E CONFORME DESPACHO Nº 4974/2022 -SES/GAB-03076.
</t>
        </r>
      </text>
    </comment>
  </commentList>
</comments>
</file>

<file path=xl/sharedStrings.xml><?xml version="1.0" encoding="utf-8"?>
<sst xmlns="http://schemas.openxmlformats.org/spreadsheetml/2006/main" count="226" uniqueCount="77">
  <si>
    <t>Relatório Resumido da Execução Orçamentária e Financeira por Contrato de Gestão</t>
  </si>
  <si>
    <t>Ano: 2022</t>
  </si>
  <si>
    <t>Órgão Contratante: SECRETARIA DE ESTADO DA SAÚDE – SES/GO.</t>
  </si>
  <si>
    <t>CNPJ: 02.529.964/0001-57</t>
  </si>
  <si>
    <t>Organização Social Contratada : INSTITUTO DE DESENVOLVIMENTO TECNOLÓGICO E HUMANO – IDTECH</t>
  </si>
  <si>
    <t>CNPJ: 07.966.540/0001-73</t>
  </si>
  <si>
    <t>Unidade Gerida:  Rede Estadual de Hemocentros (Rede HEMO).</t>
  </si>
  <si>
    <t>Vigência do Contrato de Gestão -       Início 19/10/2018    Término 18/10/2022     /1º  Termo Aditivo: Início 19/10/2022 Término 18/10/2023</t>
  </si>
  <si>
    <t>Previsão de Repasse Mensal do Contrato de Gestão/ADITIVO - Custeio : R$  3.808.215,56         Processo nº: 201600010020610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</si>
  <si>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</si>
  <si>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</si>
  <si>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</si>
  <si>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</si>
  <si>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</si>
  <si>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</si>
  <si>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</si>
  <si>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</si>
  <si>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</si>
  <si>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</si>
  <si>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</si>
  <si>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</si>
  <si>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</si>
  <si>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</si>
  <si>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</si>
  <si>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</si>
  <si>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</si>
  <si>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</si>
  <si>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</si>
  <si>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</si>
  <si>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jan.-22</t>
  </si>
  <si>
    <t>fev.-22</t>
  </si>
  <si>
    <t>mar.-22</t>
  </si>
  <si>
    <t>abr.-22</t>
  </si>
  <si>
    <t>mai.-22</t>
  </si>
  <si>
    <t>jun.-22</t>
  </si>
  <si>
    <t>jul.-22</t>
  </si>
  <si>
    <t>ago.-22</t>
  </si>
  <si>
    <t>set.-22</t>
  </si>
  <si>
    <t>out.-22</t>
  </si>
  <si>
    <t>nov.-22</t>
  </si>
  <si>
    <t>dez.-22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</si>
  <si>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</si>
  <si>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</si>
  <si>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</si>
  <si>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</si>
  <si>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</si>
  <si>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</si>
  <si>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</si>
  <si>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</si>
  <si>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</si>
  <si>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</si>
  <si>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</si>
  <si>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</si>
  <si>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</si>
  <si>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</si>
  <si>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</si>
  <si>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3.1.91.11.10</t>
  </si>
  <si>
    <t>SES/COFP, SES/GMAE-14421 E SES/SUPECC-03082.</t>
  </si>
  <si>
    <t>Glosa -Residentes (Programa de Residência Médica).</t>
  </si>
  <si>
    <t>Glosa- Concessionárias (faturas da energia).</t>
  </si>
  <si>
    <t>3.3.90.39.04</t>
  </si>
  <si>
    <t>SES/GAAL-11410, SES/GMAE-14421 E SES/SUPECC-03082.</t>
  </si>
  <si>
    <t>Glosa - Não cumprimento de Metas Contratuais.</t>
  </si>
  <si>
    <t>Glosa Segurança Armada.</t>
  </si>
  <si>
    <t>Outras Glosas-Redução - ajuste gradativo solicitado no DESPACHO Nº 5221/2022 - SES/SGI-03079 SEI-000031972812 e DESPACHO Nº 1411/2022 - SES/SUPER-03082 SEI-000031398237</t>
  </si>
  <si>
    <t>3.3.90.39.89</t>
  </si>
  <si>
    <t>SES/SGI-03079 E SES/SUPECC-03082.</t>
  </si>
  <si>
    <t>Outras Glosas-Compensação - ajuste gradativo solicitado no DESPACHO Nº 5221/2022 - SES/SGI-03079 SEI-000031972812 e DESPACHO Nº 1411/2022 - SES/SUPER-03082 SEI-000031398237</t>
  </si>
  <si>
    <t>jan a jul/22</t>
  </si>
  <si>
    <t>Glosa Ação Corretiva 0039/2022- CGE/GO (000034274926)</t>
  </si>
  <si>
    <t xml:space="preserve"> SES/SUPECC-03082 E SES/GAB-03076.</t>
  </si>
  <si>
    <t>Outras Glosas.</t>
  </si>
  <si>
    <t>Total Geral</t>
  </si>
  <si>
    <t xml:space="preserve">* Glosa aplicada com valor estimado - ajuste será realizado posteriormente, quando informado pela SES/GMAE - CG-14421. </t>
  </si>
  <si>
    <t xml:space="preserve">Nota Explicativa: </t>
  </si>
  <si>
    <t>Fonte:Contratos de Gestão e Aditivos contidos no processo e Portal Transparência: saude.go.gov.br  e Sistema SIOFINET - Portal.go.gov.br.</t>
  </si>
  <si>
    <t xml:space="preserve">Contrato de Gestão nº: 070/2018-SES/GO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</si>
</sst>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_-;\-* #,##0.00_-;_-* \-??_-;_-@_-"/>
    <numFmt numFmtId="165" formatCode="[$-416]mmm\-yy;@"/>
    <numFmt numFmtId="166" formatCode="d/m/yyyy"/>
  </numFmts>
  <fonts count="15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9"/>
      <color theme="1"/>
      <name val="Calibri"/>
      <family val="2"/>
    </font>
    <font>
      <sz val="10"/>
      <name val="Arial"/>
      <family val="2"/>
      <charset val="1"/>
    </font>
    <font>
      <sz val="11"/>
      <color theme="1"/>
      <name val="Calibri"/>
      <family val="2"/>
      <charset val="1"/>
    </font>
    <font>
      <sz val="10"/>
      <color theme="1"/>
      <name val="Calibri"/>
      <family val="2"/>
    </font>
    <font>
      <sz val="10"/>
      <color rgb="FF000000"/>
      <name val="Arial"/>
      <family val="2"/>
      <charset val="1"/>
    </font>
    <font>
      <sz val="10"/>
      <name val="Arial"/>
      <family val="2"/>
    </font>
    <font>
      <sz val="9"/>
      <color rgb="FF000000"/>
      <name val="Segoe UI"/>
      <family val="2"/>
      <charset val="1"/>
    </font>
    <font>
      <b/>
      <sz val="9"/>
      <color rgb="FF000000"/>
      <name val="Segoe UI"/>
      <family val="2"/>
      <charset val="1"/>
    </font>
    <font>
      <sz val="9"/>
      <color rgb="FF000000"/>
      <name val="Tahoma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548235"/>
      </patternFill>
    </fill>
    <fill>
      <patternFill patternType="solid">
        <fgColor rgb="FFAFD095"/>
        <bgColor rgb="FFA9D18E"/>
      </patternFill>
    </fill>
    <fill>
      <patternFill patternType="solid">
        <fgColor theme="0"/>
        <bgColor rgb="FFEDEDED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164" fontId="7" fillId="0" borderId="0" applyBorder="0" applyProtection="0"/>
    <xf numFmtId="0" fontId="8" fillId="0" borderId="0"/>
    <xf numFmtId="164" fontId="1" fillId="0" borderId="0" applyBorder="0" applyProtection="0"/>
  </cellStyleXfs>
  <cellXfs count="8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vertical="center" wrapText="1"/>
    </xf>
    <xf numFmtId="164" fontId="3" fillId="0" borderId="15" xfId="0" applyNumberFormat="1" applyFont="1" applyBorder="1" applyAlignment="1">
      <alignment vertical="center" wrapText="1"/>
    </xf>
    <xf numFmtId="0" fontId="3" fillId="0" borderId="15" xfId="0" applyFont="1" applyBorder="1" applyAlignment="1">
      <alignment wrapText="1"/>
    </xf>
    <xf numFmtId="0" fontId="3" fillId="0" borderId="15" xfId="0" applyFont="1" applyBorder="1" applyAlignment="1">
      <alignment vertical="center" wrapText="1"/>
    </xf>
    <xf numFmtId="164" fontId="3" fillId="0" borderId="15" xfId="0" applyNumberFormat="1" applyFont="1" applyBorder="1" applyAlignment="1">
      <alignment wrapText="1"/>
    </xf>
    <xf numFmtId="0" fontId="3" fillId="0" borderId="15" xfId="0" applyFont="1" applyBorder="1" applyAlignment="1">
      <alignment horizontal="center" wrapText="1"/>
    </xf>
    <xf numFmtId="4" fontId="3" fillId="0" borderId="15" xfId="0" applyNumberFormat="1" applyFont="1" applyBorder="1" applyAlignment="1">
      <alignment horizontal="right" wrapText="1"/>
    </xf>
    <xf numFmtId="164" fontId="3" fillId="0" borderId="15" xfId="0" applyNumberFormat="1" applyFont="1" applyBorder="1" applyAlignment="1">
      <alignment horizontal="center" wrapText="1"/>
    </xf>
    <xf numFmtId="0" fontId="3" fillId="0" borderId="16" xfId="0" applyFont="1" applyBorder="1" applyAlignment="1">
      <alignment wrapText="1"/>
    </xf>
    <xf numFmtId="164" fontId="3" fillId="0" borderId="16" xfId="0" applyNumberFormat="1" applyFont="1" applyBorder="1" applyAlignment="1">
      <alignment wrapText="1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4" fontId="3" fillId="0" borderId="16" xfId="0" applyNumberFormat="1" applyFont="1" applyBorder="1" applyAlignment="1">
      <alignment horizontal="right" wrapText="1"/>
    </xf>
    <xf numFmtId="164" fontId="3" fillId="0" borderId="16" xfId="0" applyNumberFormat="1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horizontal="center" wrapText="1"/>
    </xf>
    <xf numFmtId="43" fontId="3" fillId="0" borderId="16" xfId="0" applyNumberFormat="1" applyFont="1" applyBorder="1" applyAlignment="1">
      <alignment wrapText="1"/>
    </xf>
    <xf numFmtId="0" fontId="3" fillId="4" borderId="10" xfId="0" applyFont="1" applyFill="1" applyBorder="1" applyAlignment="1">
      <alignment horizontal="center" vertical="center" wrapText="1"/>
    </xf>
    <xf numFmtId="4" fontId="3" fillId="0" borderId="16" xfId="0" applyNumberFormat="1" applyFont="1" applyBorder="1" applyAlignment="1">
      <alignment wrapText="1"/>
    </xf>
    <xf numFmtId="0" fontId="3" fillId="0" borderId="16" xfId="0" applyFont="1" applyBorder="1" applyAlignment="1">
      <alignment horizontal="center" vertical="center" wrapText="1"/>
    </xf>
    <xf numFmtId="0" fontId="3" fillId="5" borderId="12" xfId="0" applyFont="1" applyFill="1" applyBorder="1" applyAlignment="1">
      <alignment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4" fontId="6" fillId="0" borderId="18" xfId="1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4" fontId="6" fillId="0" borderId="17" xfId="1" applyNumberFormat="1" applyFont="1" applyBorder="1" applyAlignment="1">
      <alignment horizontal="right" vertical="center"/>
    </xf>
    <xf numFmtId="4" fontId="6" fillId="0" borderId="19" xfId="1" applyNumberFormat="1" applyFont="1" applyBorder="1" applyAlignment="1">
      <alignment horizontal="right" vertical="center"/>
    </xf>
    <xf numFmtId="164" fontId="6" fillId="0" borderId="20" xfId="2" applyFont="1" applyBorder="1" applyAlignment="1" applyProtection="1">
      <alignment horizontal="right" vertical="center"/>
    </xf>
    <xf numFmtId="164" fontId="6" fillId="0" borderId="17" xfId="2" applyFont="1" applyBorder="1" applyAlignment="1" applyProtection="1">
      <alignment horizontal="right" vertical="center"/>
    </xf>
    <xf numFmtId="4" fontId="6" fillId="0" borderId="17" xfId="3" applyNumberFormat="1" applyFont="1" applyBorder="1" applyAlignment="1">
      <alignment horizontal="right" vertical="center"/>
    </xf>
    <xf numFmtId="4" fontId="6" fillId="0" borderId="19" xfId="3" applyNumberFormat="1" applyFont="1" applyBorder="1" applyAlignment="1">
      <alignment horizontal="right" vertical="center"/>
    </xf>
    <xf numFmtId="164" fontId="6" fillId="0" borderId="20" xfId="4" applyFont="1" applyBorder="1" applyAlignment="1" applyProtection="1">
      <alignment horizontal="right" vertical="center"/>
    </xf>
    <xf numFmtId="164" fontId="6" fillId="0" borderId="17" xfId="4" applyFont="1" applyBorder="1" applyAlignment="1" applyProtection="1">
      <alignment horizontal="right" vertical="center"/>
    </xf>
    <xf numFmtId="4" fontId="6" fillId="0" borderId="18" xfId="3" applyNumberFormat="1" applyFont="1" applyBorder="1" applyAlignment="1">
      <alignment horizontal="right" vertical="center"/>
    </xf>
    <xf numFmtId="4" fontId="6" fillId="0" borderId="20" xfId="3" applyNumberFormat="1" applyFont="1" applyBorder="1" applyAlignment="1">
      <alignment horizontal="right" vertical="center"/>
    </xf>
    <xf numFmtId="164" fontId="9" fillId="0" borderId="17" xfId="4" applyFont="1" applyBorder="1" applyAlignment="1" applyProtection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/>
    </xf>
    <xf numFmtId="43" fontId="3" fillId="0" borderId="0" xfId="0" applyNumberFormat="1" applyFont="1" applyAlignment="1">
      <alignment wrapText="1"/>
    </xf>
    <xf numFmtId="166" fontId="3" fillId="0" borderId="17" xfId="0" applyNumberFormat="1" applyFont="1" applyBorder="1" applyAlignment="1">
      <alignment horizontal="center" vertical="center" wrapText="1"/>
    </xf>
    <xf numFmtId="0" fontId="5" fillId="6" borderId="17" xfId="0" applyFont="1" applyFill="1" applyBorder="1" applyAlignment="1">
      <alignment vertical="center" wrapText="1"/>
    </xf>
    <xf numFmtId="164" fontId="5" fillId="6" borderId="17" xfId="0" applyNumberFormat="1" applyFont="1" applyFill="1" applyBorder="1" applyAlignment="1">
      <alignment horizontal="right" vertical="center" wrapText="1"/>
    </xf>
    <xf numFmtId="0" fontId="3" fillId="6" borderId="1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5">
    <cellStyle name="Normal" xfId="0" builtinId="0"/>
    <cellStyle name="Normal 2" xfId="3" xr:uid="{827A2C93-C0BD-4CFC-A1B4-C291FFFFF739}"/>
    <cellStyle name="Normal 65" xfId="1" xr:uid="{1DF52C38-C28D-4F2D-BEF2-1C1A8313EEA0}"/>
    <cellStyle name="Vírgula 2" xfId="2" xr:uid="{8FBAB3E4-361B-44FD-81CE-6ED1340FC357}"/>
    <cellStyle name="Vírgula 44" xfId="4" xr:uid="{A0F202BA-FE49-4C97-8A3A-FCEEE722F2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04652-FA3D-420F-8747-48059713F715}">
  <sheetPr>
    <tabColor theme="7" tint="-0.499984740745262"/>
    <pageSetUpPr fitToPage="1"/>
  </sheetPr>
  <dimension ref="A1:V146"/>
  <sheetViews>
    <sheetView tabSelected="1" zoomScaleNormal="100" workbookViewId="0">
      <selection activeCell="C19" sqref="C19:V19"/>
    </sheetView>
  </sheetViews>
  <sheetFormatPr defaultColWidth="8.7109375" defaultRowHeight="15" x14ac:dyDescent="0.25"/>
  <cols>
    <col min="1" max="1" width="10.28515625" customWidth="1"/>
    <col min="2" max="2" width="14.28515625" customWidth="1"/>
    <col min="3" max="3" width="15.42578125" style="85" customWidth="1"/>
    <col min="4" max="7" width="15.42578125" customWidth="1"/>
    <col min="8" max="8" width="16.85546875" customWidth="1"/>
    <col min="9" max="9" width="19.85546875" customWidth="1"/>
    <col min="10" max="10" width="15.42578125" customWidth="1"/>
    <col min="11" max="11" width="19.140625" customWidth="1"/>
    <col min="12" max="21" width="17.7109375" customWidth="1"/>
    <col min="22" max="22" width="16.7109375" customWidth="1"/>
  </cols>
  <sheetData>
    <row r="1" spans="1:22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6.7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9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8.2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9" customHeight="1" thickBo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8" t="s">
        <v>76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ht="15.75" customHeight="1" thickBot="1" x14ac:dyDescent="0.3">
      <c r="A14" s="8" t="s">
        <v>7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ht="9" customHeight="1" thickBot="1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10"/>
      <c r="R15" s="10"/>
      <c r="S15" s="10"/>
      <c r="T15" s="10"/>
      <c r="U15" s="10"/>
      <c r="V15" s="10"/>
    </row>
    <row r="16" spans="1:22" ht="15.75" customHeight="1" thickBot="1" x14ac:dyDescent="0.3">
      <c r="A16" s="8" t="s">
        <v>8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ht="25.5" customHeight="1" thickBot="1" x14ac:dyDescent="0.3">
      <c r="A17" s="8" t="s">
        <v>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 ht="15.75" customHeight="1" thickBot="1" x14ac:dyDescent="0.3">
      <c r="A18" s="11" t="s">
        <v>10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 x14ac:dyDescent="0.3">
      <c r="A19" s="12" t="s">
        <v>11</v>
      </c>
      <c r="B19" s="13"/>
      <c r="C19" s="14" t="s">
        <v>12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72.75" customHeight="1" thickBot="1" x14ac:dyDescent="0.3">
      <c r="A20" s="12"/>
      <c r="B20" s="15" t="s">
        <v>13</v>
      </c>
      <c r="C20" s="16" t="s">
        <v>14</v>
      </c>
      <c r="D20" s="17" t="s">
        <v>15</v>
      </c>
      <c r="E20" s="17"/>
      <c r="F20" s="17"/>
      <c r="G20" s="17" t="s">
        <v>16</v>
      </c>
      <c r="H20" s="17"/>
      <c r="I20" s="17"/>
      <c r="J20" s="18" t="s">
        <v>17</v>
      </c>
      <c r="K20" s="17" t="s">
        <v>18</v>
      </c>
      <c r="L20" s="17"/>
      <c r="M20" s="17"/>
      <c r="N20" s="17"/>
      <c r="O20" s="17" t="s">
        <v>19</v>
      </c>
      <c r="P20" s="17"/>
      <c r="Q20" s="18" t="s">
        <v>20</v>
      </c>
      <c r="R20" s="17" t="s">
        <v>21</v>
      </c>
      <c r="S20" s="17"/>
      <c r="T20" s="16" t="s">
        <v>22</v>
      </c>
      <c r="U20" s="16"/>
      <c r="V20" s="16" t="s">
        <v>23</v>
      </c>
    </row>
    <row r="21" spans="1:22" ht="37.5" customHeight="1" thickBot="1" x14ac:dyDescent="0.3">
      <c r="A21" s="12"/>
      <c r="B21" s="15"/>
      <c r="C21" s="16"/>
      <c r="D21" s="19" t="s">
        <v>24</v>
      </c>
      <c r="E21" s="19" t="s">
        <v>25</v>
      </c>
      <c r="F21" s="19" t="s">
        <v>26</v>
      </c>
      <c r="G21" s="19" t="s">
        <v>24</v>
      </c>
      <c r="H21" s="19" t="s">
        <v>25</v>
      </c>
      <c r="I21" s="19" t="s">
        <v>26</v>
      </c>
      <c r="J21" s="19" t="s">
        <v>24</v>
      </c>
      <c r="K21" s="19" t="s">
        <v>27</v>
      </c>
      <c r="L21" s="19" t="s">
        <v>24</v>
      </c>
      <c r="M21" s="19" t="s">
        <v>25</v>
      </c>
      <c r="N21" s="19" t="s">
        <v>26</v>
      </c>
      <c r="O21" s="19" t="s">
        <v>24</v>
      </c>
      <c r="P21" s="19" t="s">
        <v>25</v>
      </c>
      <c r="Q21" s="19"/>
      <c r="R21" s="19" t="s">
        <v>24</v>
      </c>
      <c r="S21" s="19" t="s">
        <v>25</v>
      </c>
      <c r="T21" s="19" t="s">
        <v>24</v>
      </c>
      <c r="U21" s="19" t="s">
        <v>28</v>
      </c>
      <c r="V21" s="16"/>
    </row>
    <row r="22" spans="1:22" ht="15.75" thickBot="1" x14ac:dyDescent="0.3">
      <c r="A22" s="20" t="s">
        <v>29</v>
      </c>
      <c r="B22" s="21">
        <v>8931696.7200000007</v>
      </c>
      <c r="C22" s="22">
        <v>7466169.7199999997</v>
      </c>
      <c r="D22" s="23">
        <v>48882903.619999997</v>
      </c>
      <c r="E22" s="23"/>
      <c r="F22" s="23"/>
      <c r="G22" s="24">
        <v>12730714.75</v>
      </c>
      <c r="H22" s="25"/>
      <c r="I22" s="25"/>
      <c r="J22" s="26">
        <v>728669.65999999992</v>
      </c>
      <c r="K22" s="27" t="s">
        <v>29</v>
      </c>
      <c r="L22" s="28">
        <v>7956696.7199999997</v>
      </c>
      <c r="M22" s="29"/>
      <c r="N22" s="26"/>
      <c r="O22" s="24"/>
      <c r="P22" s="24"/>
      <c r="Q22" s="24"/>
      <c r="R22" s="24"/>
      <c r="S22" s="24"/>
      <c r="T22" s="30"/>
      <c r="U22" s="30"/>
      <c r="V22" s="31">
        <f t="shared" ref="V22:V40" si="0">((L22+M22+N22)-O22-P22-Q22+(R22+S22+T22+U22))</f>
        <v>7956696.7199999997</v>
      </c>
    </row>
    <row r="23" spans="1:22" ht="15.75" thickBot="1" x14ac:dyDescent="0.3">
      <c r="A23" s="20" t="s">
        <v>29</v>
      </c>
      <c r="B23" s="32"/>
      <c r="C23" s="22"/>
      <c r="D23" s="23"/>
      <c r="E23" s="23"/>
      <c r="F23" s="23"/>
      <c r="G23" s="24"/>
      <c r="H23" s="25"/>
      <c r="I23" s="25"/>
      <c r="J23" s="26"/>
      <c r="K23" s="20" t="s">
        <v>30</v>
      </c>
      <c r="L23" s="28">
        <v>4774018.03</v>
      </c>
      <c r="M23" s="29"/>
      <c r="N23" s="26"/>
      <c r="O23" s="24"/>
      <c r="P23" s="24"/>
      <c r="Q23" s="24"/>
      <c r="R23" s="24"/>
      <c r="S23" s="24"/>
      <c r="T23" s="30"/>
      <c r="U23" s="30"/>
      <c r="V23" s="31">
        <f t="shared" si="0"/>
        <v>4774018.03</v>
      </c>
    </row>
    <row r="24" spans="1:22" ht="15.75" thickBot="1" x14ac:dyDescent="0.3">
      <c r="A24" s="20" t="s">
        <v>30</v>
      </c>
      <c r="B24" s="32">
        <v>8931696.7200000007</v>
      </c>
      <c r="C24" s="33">
        <v>8171696.7199999997</v>
      </c>
      <c r="D24" s="33"/>
      <c r="E24" s="33"/>
      <c r="F24" s="33"/>
      <c r="G24" s="31">
        <v>11385705.75</v>
      </c>
      <c r="H24" s="31"/>
      <c r="I24" s="34"/>
      <c r="J24" s="31">
        <v>762342.8</v>
      </c>
      <c r="K24" s="27" t="s">
        <v>29</v>
      </c>
      <c r="L24" s="35">
        <v>246330.34</v>
      </c>
      <c r="M24" s="36"/>
      <c r="N24" s="31"/>
      <c r="O24" s="30"/>
      <c r="P24" s="30"/>
      <c r="Q24" s="30"/>
      <c r="R24" s="30"/>
      <c r="S24" s="30"/>
      <c r="T24" s="30"/>
      <c r="U24" s="30"/>
      <c r="V24" s="31">
        <f t="shared" si="0"/>
        <v>246330.34</v>
      </c>
    </row>
    <row r="25" spans="1:22" ht="15.75" thickBot="1" x14ac:dyDescent="0.3">
      <c r="A25" s="20" t="s">
        <v>30</v>
      </c>
      <c r="B25" s="32"/>
      <c r="C25" s="33"/>
      <c r="D25" s="33"/>
      <c r="E25" s="33"/>
      <c r="F25" s="33"/>
      <c r="G25" s="31"/>
      <c r="H25" s="31"/>
      <c r="I25" s="34"/>
      <c r="J25" s="31"/>
      <c r="K25" s="20" t="s">
        <v>30</v>
      </c>
      <c r="L25" s="35">
        <v>3182678.69</v>
      </c>
      <c r="M25" s="36"/>
      <c r="N25" s="31"/>
      <c r="O25" s="30"/>
      <c r="P25" s="30"/>
      <c r="Q25" s="30"/>
      <c r="R25" s="30"/>
      <c r="S25" s="30"/>
      <c r="T25" s="30"/>
      <c r="U25" s="30"/>
      <c r="V25" s="31">
        <f t="shared" si="0"/>
        <v>3182678.69</v>
      </c>
    </row>
    <row r="26" spans="1:22" ht="15.75" thickBot="1" x14ac:dyDescent="0.3">
      <c r="A26" s="20" t="s">
        <v>30</v>
      </c>
      <c r="B26" s="32"/>
      <c r="C26" s="33"/>
      <c r="D26" s="33"/>
      <c r="E26" s="33"/>
      <c r="F26" s="33"/>
      <c r="G26" s="31"/>
      <c r="H26" s="31"/>
      <c r="I26" s="34"/>
      <c r="J26" s="31"/>
      <c r="K26" s="37" t="s">
        <v>31</v>
      </c>
      <c r="L26" s="35">
        <v>7956696.7199999997</v>
      </c>
      <c r="M26" s="36"/>
      <c r="N26" s="31"/>
      <c r="O26" s="30"/>
      <c r="P26" s="30"/>
      <c r="Q26" s="30"/>
      <c r="R26" s="30"/>
      <c r="S26" s="30"/>
      <c r="T26" s="30"/>
      <c r="U26" s="30"/>
      <c r="V26" s="31">
        <f t="shared" si="0"/>
        <v>7956696.7199999997</v>
      </c>
    </row>
    <row r="27" spans="1:22" ht="15.75" thickBot="1" x14ac:dyDescent="0.3">
      <c r="A27" s="38" t="s">
        <v>31</v>
      </c>
      <c r="B27" s="39">
        <v>8931696.7200000007</v>
      </c>
      <c r="C27" s="33">
        <v>8171696.7199999997</v>
      </c>
      <c r="D27" s="33"/>
      <c r="E27" s="33"/>
      <c r="F27" s="33"/>
      <c r="G27" s="31">
        <v>8169353.9199999999</v>
      </c>
      <c r="H27" s="31"/>
      <c r="I27" s="34"/>
      <c r="J27" s="31">
        <v>749279.69</v>
      </c>
      <c r="K27" s="20" t="s">
        <v>30</v>
      </c>
      <c r="L27" s="35">
        <v>212657.2</v>
      </c>
      <c r="M27" s="36"/>
      <c r="N27" s="31"/>
      <c r="O27" s="30"/>
      <c r="P27" s="30"/>
      <c r="Q27" s="30"/>
      <c r="R27" s="30"/>
      <c r="S27" s="31"/>
      <c r="T27" s="30"/>
      <c r="U27" s="30"/>
      <c r="V27" s="31">
        <f t="shared" si="0"/>
        <v>212657.2</v>
      </c>
    </row>
    <row r="28" spans="1:22" ht="15.75" thickBot="1" x14ac:dyDescent="0.3">
      <c r="A28" s="38" t="s">
        <v>31</v>
      </c>
      <c r="B28" s="39"/>
      <c r="C28" s="33"/>
      <c r="D28" s="33"/>
      <c r="E28" s="33"/>
      <c r="F28" s="33"/>
      <c r="G28" s="31"/>
      <c r="H28" s="31"/>
      <c r="I28" s="34"/>
      <c r="J28" s="31"/>
      <c r="K28" s="37" t="s">
        <v>32</v>
      </c>
      <c r="L28" s="35">
        <v>7956696.7199999997</v>
      </c>
      <c r="M28" s="36"/>
      <c r="N28" s="31"/>
      <c r="O28" s="30"/>
      <c r="P28" s="30"/>
      <c r="Q28" s="30"/>
      <c r="R28" s="30"/>
      <c r="S28" s="31"/>
      <c r="T28" s="30"/>
      <c r="U28" s="30"/>
      <c r="V28" s="31">
        <f t="shared" si="0"/>
        <v>7956696.7199999997</v>
      </c>
    </row>
    <row r="29" spans="1:22" ht="15.75" thickBot="1" x14ac:dyDescent="0.3">
      <c r="A29" s="38" t="s">
        <v>32</v>
      </c>
      <c r="B29" s="39">
        <v>8931696.7200000007</v>
      </c>
      <c r="C29" s="33">
        <v>8171696.7199999997</v>
      </c>
      <c r="D29" s="33"/>
      <c r="E29" s="33"/>
      <c r="F29" s="33"/>
      <c r="G29" s="31">
        <v>7956696.7199999997</v>
      </c>
      <c r="H29" s="31"/>
      <c r="I29" s="34"/>
      <c r="J29" s="31">
        <v>762747.13</v>
      </c>
      <c r="K29" s="37" t="s">
        <v>33</v>
      </c>
      <c r="L29" s="35">
        <v>7956696.7199999997</v>
      </c>
      <c r="M29" s="36"/>
      <c r="N29" s="31"/>
      <c r="O29" s="30"/>
      <c r="P29" s="30"/>
      <c r="Q29" s="30"/>
      <c r="R29" s="30"/>
      <c r="S29" s="31"/>
      <c r="T29" s="30"/>
      <c r="U29" s="30"/>
      <c r="V29" s="31">
        <f t="shared" si="0"/>
        <v>7956696.7199999997</v>
      </c>
    </row>
    <row r="30" spans="1:22" ht="15.75" thickBot="1" x14ac:dyDescent="0.3">
      <c r="A30" s="38" t="s">
        <v>33</v>
      </c>
      <c r="B30" s="39">
        <v>8931696.7200000007</v>
      </c>
      <c r="C30" s="33">
        <v>8171696.7199999997</v>
      </c>
      <c r="D30" s="33"/>
      <c r="E30" s="33"/>
      <c r="F30" s="33"/>
      <c r="G30" s="31">
        <v>7961422.04</v>
      </c>
      <c r="H30" s="31"/>
      <c r="I30" s="34"/>
      <c r="J30" s="31">
        <v>789669.46</v>
      </c>
      <c r="K30" s="37" t="s">
        <v>31</v>
      </c>
      <c r="L30" s="35">
        <v>225720.31</v>
      </c>
      <c r="M30" s="36"/>
      <c r="N30" s="31"/>
      <c r="O30" s="30"/>
      <c r="P30" s="30"/>
      <c r="Q30" s="30"/>
      <c r="R30" s="30"/>
      <c r="S30" s="30"/>
      <c r="T30" s="30"/>
      <c r="U30" s="30"/>
      <c r="V30" s="31">
        <f t="shared" si="0"/>
        <v>225720.31</v>
      </c>
    </row>
    <row r="31" spans="1:22" ht="15.75" thickBot="1" x14ac:dyDescent="0.3">
      <c r="A31" s="38" t="s">
        <v>33</v>
      </c>
      <c r="B31" s="39"/>
      <c r="C31" s="33"/>
      <c r="D31" s="33"/>
      <c r="E31" s="33"/>
      <c r="F31" s="33"/>
      <c r="G31" s="31"/>
      <c r="H31" s="31"/>
      <c r="I31" s="34"/>
      <c r="J31" s="31"/>
      <c r="K31" s="37" t="s">
        <v>32</v>
      </c>
      <c r="L31" s="35">
        <v>212252.87</v>
      </c>
      <c r="M31" s="36"/>
      <c r="N31" s="31"/>
      <c r="O31" s="30"/>
      <c r="P31" s="30"/>
      <c r="Q31" s="30"/>
      <c r="R31" s="30"/>
      <c r="S31" s="30"/>
      <c r="T31" s="30"/>
      <c r="U31" s="30"/>
      <c r="V31" s="31">
        <f t="shared" si="0"/>
        <v>212252.87</v>
      </c>
    </row>
    <row r="32" spans="1:22" ht="15.75" thickBot="1" x14ac:dyDescent="0.3">
      <c r="A32" s="38" t="s">
        <v>33</v>
      </c>
      <c r="B32" s="39"/>
      <c r="C32" s="33"/>
      <c r="D32" s="33"/>
      <c r="E32" s="33"/>
      <c r="F32" s="33"/>
      <c r="G32" s="31"/>
      <c r="H32" s="31"/>
      <c r="I32" s="34"/>
      <c r="J32" s="31"/>
      <c r="K32" s="37" t="s">
        <v>34</v>
      </c>
      <c r="L32" s="35">
        <v>7523448.8599999994</v>
      </c>
      <c r="M32" s="36"/>
      <c r="N32" s="31"/>
      <c r="O32" s="30"/>
      <c r="P32" s="30"/>
      <c r="Q32" s="30"/>
      <c r="R32" s="30"/>
      <c r="S32" s="30"/>
      <c r="T32" s="30"/>
      <c r="U32" s="30"/>
      <c r="V32" s="31">
        <f t="shared" si="0"/>
        <v>7523448.8599999994</v>
      </c>
    </row>
    <row r="33" spans="1:22" ht="15.75" thickBot="1" x14ac:dyDescent="0.3">
      <c r="A33" s="38" t="s">
        <v>34</v>
      </c>
      <c r="B33" s="39">
        <v>8931696.7200000007</v>
      </c>
      <c r="C33" s="33">
        <v>8171696.7199999997</v>
      </c>
      <c r="D33" s="33"/>
      <c r="E33" s="33"/>
      <c r="F33" s="33"/>
      <c r="G33" s="31">
        <v>623617.54</v>
      </c>
      <c r="H33" s="31"/>
      <c r="I33" s="34"/>
      <c r="J33" s="31">
        <v>1408247.8600000008</v>
      </c>
      <c r="K33" s="37" t="s">
        <v>34</v>
      </c>
      <c r="L33" s="36"/>
      <c r="M33" s="36"/>
      <c r="N33" s="31"/>
      <c r="O33" s="30"/>
      <c r="P33" s="30"/>
      <c r="Q33" s="30"/>
      <c r="R33" s="30"/>
      <c r="S33" s="30"/>
      <c r="T33" s="30"/>
      <c r="U33" s="30"/>
      <c r="V33" s="31">
        <f t="shared" si="0"/>
        <v>0</v>
      </c>
    </row>
    <row r="34" spans="1:22" ht="15.75" thickBot="1" x14ac:dyDescent="0.3">
      <c r="A34" s="38" t="s">
        <v>35</v>
      </c>
      <c r="B34" s="39">
        <v>8931696.7200000007</v>
      </c>
      <c r="C34" s="33">
        <v>8171696.7199999997</v>
      </c>
      <c r="D34" s="33"/>
      <c r="E34" s="33"/>
      <c r="F34" s="33"/>
      <c r="G34" s="31"/>
      <c r="H34" s="31">
        <v>393480</v>
      </c>
      <c r="I34" s="34"/>
      <c r="J34" s="31">
        <v>8493409.7200000007</v>
      </c>
      <c r="K34" s="37" t="s">
        <v>33</v>
      </c>
      <c r="L34" s="36">
        <v>185330.54</v>
      </c>
      <c r="M34" s="36"/>
      <c r="N34" s="31"/>
      <c r="O34" s="30"/>
      <c r="P34" s="30"/>
      <c r="Q34" s="30"/>
      <c r="R34" s="30"/>
      <c r="S34" s="30"/>
      <c r="T34" s="30"/>
      <c r="U34" s="30"/>
      <c r="V34" s="31">
        <f t="shared" si="0"/>
        <v>185330.54</v>
      </c>
    </row>
    <row r="35" spans="1:22" ht="15.75" thickBot="1" x14ac:dyDescent="0.3">
      <c r="A35" s="38" t="s">
        <v>35</v>
      </c>
      <c r="B35" s="39"/>
      <c r="C35" s="33"/>
      <c r="D35" s="33"/>
      <c r="E35" s="33"/>
      <c r="F35" s="33"/>
      <c r="G35" s="31"/>
      <c r="H35" s="31"/>
      <c r="I35" s="34"/>
      <c r="J35" s="31"/>
      <c r="K35" s="38" t="s">
        <v>35</v>
      </c>
      <c r="L35" s="36">
        <v>438287</v>
      </c>
      <c r="M35" s="40">
        <v>393480</v>
      </c>
      <c r="N35" s="31"/>
      <c r="O35" s="30"/>
      <c r="P35" s="30"/>
      <c r="Q35" s="30"/>
      <c r="R35" s="30"/>
      <c r="S35" s="30"/>
      <c r="T35" s="30"/>
      <c r="U35" s="30"/>
      <c r="V35" s="31">
        <f t="shared" si="0"/>
        <v>831767</v>
      </c>
    </row>
    <row r="36" spans="1:22" ht="15.75" thickBot="1" x14ac:dyDescent="0.3">
      <c r="A36" s="38" t="s">
        <v>36</v>
      </c>
      <c r="B36" s="39">
        <v>8931696.7200000007</v>
      </c>
      <c r="C36" s="33">
        <v>8171696.7199999997</v>
      </c>
      <c r="D36" s="33"/>
      <c r="E36" s="33"/>
      <c r="F36" s="31"/>
      <c r="G36" s="31"/>
      <c r="H36" s="31"/>
      <c r="I36" s="34"/>
      <c r="J36" s="31">
        <v>8876303.8200000003</v>
      </c>
      <c r="K36" s="37" t="s">
        <v>36</v>
      </c>
      <c r="L36" s="36"/>
      <c r="M36" s="36"/>
      <c r="N36" s="31"/>
      <c r="O36" s="30"/>
      <c r="P36" s="30"/>
      <c r="Q36" s="30"/>
      <c r="R36" s="30"/>
      <c r="S36" s="30"/>
      <c r="T36" s="30"/>
      <c r="U36" s="30"/>
      <c r="V36" s="31">
        <f t="shared" si="0"/>
        <v>0</v>
      </c>
    </row>
    <row r="37" spans="1:22" ht="15.75" thickBot="1" x14ac:dyDescent="0.3">
      <c r="A37" s="38" t="s">
        <v>37</v>
      </c>
      <c r="B37" s="39">
        <v>8931696.7200000007</v>
      </c>
      <c r="C37" s="33">
        <v>8171696.7199999997</v>
      </c>
      <c r="D37" s="33"/>
      <c r="E37" s="33"/>
      <c r="F37" s="31"/>
      <c r="G37" s="31">
        <v>55392.9</v>
      </c>
      <c r="H37" s="31"/>
      <c r="I37" s="34"/>
      <c r="J37" s="31">
        <v>8931696.7200000007</v>
      </c>
      <c r="K37" s="37" t="s">
        <v>36</v>
      </c>
      <c r="L37" s="35">
        <v>55392.9</v>
      </c>
      <c r="M37" s="36"/>
      <c r="N37" s="31"/>
      <c r="O37" s="30"/>
      <c r="P37" s="30"/>
      <c r="Q37" s="30"/>
      <c r="R37" s="30"/>
      <c r="S37" s="30"/>
      <c r="T37" s="30"/>
      <c r="U37" s="30"/>
      <c r="V37" s="31">
        <f t="shared" si="0"/>
        <v>55392.9</v>
      </c>
    </row>
    <row r="38" spans="1:22" ht="15.75" thickBot="1" x14ac:dyDescent="0.3">
      <c r="A38" s="38" t="s">
        <v>38</v>
      </c>
      <c r="B38" s="39">
        <v>7176938.3399999999</v>
      </c>
      <c r="C38" s="33">
        <f>4599018.03+ 1081335.1</f>
        <v>5680353.1300000008</v>
      </c>
      <c r="D38" s="33"/>
      <c r="E38" s="33"/>
      <c r="F38" s="31"/>
      <c r="G38" s="31"/>
      <c r="H38" s="31"/>
      <c r="I38" s="34"/>
      <c r="J38" s="41">
        <v>7176938.3440000005</v>
      </c>
      <c r="K38" s="37" t="s">
        <v>38</v>
      </c>
      <c r="L38" s="35"/>
      <c r="M38" s="36"/>
      <c r="N38" s="31"/>
      <c r="O38" s="36"/>
      <c r="P38" s="30"/>
      <c r="Q38" s="30"/>
      <c r="R38" s="30"/>
      <c r="S38" s="30"/>
      <c r="T38" s="30"/>
      <c r="U38" s="30"/>
      <c r="V38" s="31">
        <f t="shared" si="0"/>
        <v>0</v>
      </c>
    </row>
    <row r="39" spans="1:22" ht="15.75" thickBot="1" x14ac:dyDescent="0.3">
      <c r="A39" s="38" t="s">
        <v>39</v>
      </c>
      <c r="B39" s="39">
        <v>4544800.7699999996</v>
      </c>
      <c r="C39" s="33">
        <v>3808215.56</v>
      </c>
      <c r="D39" s="33"/>
      <c r="E39" s="33"/>
      <c r="F39" s="31"/>
      <c r="G39" s="31"/>
      <c r="H39" s="31"/>
      <c r="I39" s="34"/>
      <c r="J39" s="31">
        <v>4544800.7699999996</v>
      </c>
      <c r="K39" s="37" t="s">
        <v>39</v>
      </c>
      <c r="L39" s="35"/>
      <c r="M39" s="36"/>
      <c r="N39" s="31"/>
      <c r="O39" s="30"/>
      <c r="P39" s="30"/>
      <c r="Q39" s="30"/>
      <c r="R39" s="30"/>
      <c r="S39" s="30"/>
      <c r="T39" s="30"/>
      <c r="U39" s="30"/>
      <c r="V39" s="31">
        <f t="shared" si="0"/>
        <v>0</v>
      </c>
    </row>
    <row r="40" spans="1:22" ht="15.75" thickBot="1" x14ac:dyDescent="0.3">
      <c r="A40" s="42" t="s">
        <v>40</v>
      </c>
      <c r="B40" s="39">
        <v>4544800.7699999996</v>
      </c>
      <c r="C40" s="33">
        <v>3808215.56</v>
      </c>
      <c r="D40" s="33"/>
      <c r="E40" s="39"/>
      <c r="F40" s="30"/>
      <c r="G40" s="43"/>
      <c r="H40" s="44"/>
      <c r="I40" s="44"/>
      <c r="J40" s="31">
        <v>4544800.7699999996</v>
      </c>
      <c r="K40" s="37" t="s">
        <v>40</v>
      </c>
      <c r="L40" s="35"/>
      <c r="M40" s="31"/>
      <c r="N40" s="31"/>
      <c r="O40" s="30"/>
      <c r="P40" s="30"/>
      <c r="Q40" s="30"/>
      <c r="R40" s="30"/>
      <c r="S40" s="30"/>
      <c r="T40" s="30"/>
      <c r="U40" s="30"/>
      <c r="V40" s="31">
        <f t="shared" si="0"/>
        <v>0</v>
      </c>
    </row>
    <row r="41" spans="1:22" ht="15.75" thickBot="1" x14ac:dyDescent="0.3">
      <c r="A41" s="45"/>
      <c r="B41" s="46">
        <f t="shared" ref="B41:J41" si="1">SUM(B22:B40)</f>
        <v>96651810.359999999</v>
      </c>
      <c r="C41" s="46">
        <f t="shared" si="1"/>
        <v>86136527.730000004</v>
      </c>
      <c r="D41" s="46">
        <f t="shared" si="1"/>
        <v>48882903.619999997</v>
      </c>
      <c r="E41" s="46">
        <f t="shared" si="1"/>
        <v>0</v>
      </c>
      <c r="F41" s="46">
        <f t="shared" si="1"/>
        <v>0</v>
      </c>
      <c r="G41" s="46">
        <f t="shared" si="1"/>
        <v>48882903.619999997</v>
      </c>
      <c r="H41" s="46">
        <f t="shared" si="1"/>
        <v>393480</v>
      </c>
      <c r="I41" s="46">
        <f t="shared" si="1"/>
        <v>0</v>
      </c>
      <c r="J41" s="46">
        <f t="shared" si="1"/>
        <v>47768906.743999988</v>
      </c>
      <c r="K41" s="46"/>
      <c r="L41" s="46">
        <f t="shared" ref="L41:V41" si="2">SUM(L22:L40)</f>
        <v>48882903.619999997</v>
      </c>
      <c r="M41" s="46">
        <f t="shared" si="2"/>
        <v>393480</v>
      </c>
      <c r="N41" s="46">
        <f t="shared" si="2"/>
        <v>0</v>
      </c>
      <c r="O41" s="46">
        <f t="shared" si="2"/>
        <v>0</v>
      </c>
      <c r="P41" s="46">
        <f t="shared" si="2"/>
        <v>0</v>
      </c>
      <c r="Q41" s="46">
        <f t="shared" si="2"/>
        <v>0</v>
      </c>
      <c r="R41" s="46">
        <f t="shared" si="2"/>
        <v>0</v>
      </c>
      <c r="S41" s="46">
        <f t="shared" si="2"/>
        <v>0</v>
      </c>
      <c r="T41" s="46">
        <f t="shared" si="2"/>
        <v>0</v>
      </c>
      <c r="U41" s="46">
        <f t="shared" si="2"/>
        <v>0</v>
      </c>
      <c r="V41" s="46">
        <f t="shared" si="2"/>
        <v>49276383.619999997</v>
      </c>
    </row>
    <row r="42" spans="1:22" x14ac:dyDescent="0.25">
      <c r="A42" s="47"/>
      <c r="B42" s="47"/>
      <c r="C42" s="48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</row>
    <row r="43" spans="1:22" ht="40.5" customHeight="1" x14ac:dyDescent="0.25">
      <c r="A43" s="49" t="s">
        <v>41</v>
      </c>
      <c r="B43" s="49"/>
      <c r="C43" s="49"/>
      <c r="D43" s="49"/>
      <c r="E43" s="49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</row>
    <row r="44" spans="1:22" ht="15" customHeight="1" x14ac:dyDescent="0.25">
      <c r="A44" s="50" t="s">
        <v>42</v>
      </c>
      <c r="B44" s="50"/>
      <c r="C44" s="50"/>
      <c r="D44" s="50"/>
      <c r="E44" s="50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</row>
    <row r="45" spans="1:22" x14ac:dyDescent="0.25">
      <c r="A45" s="50"/>
      <c r="B45" s="50"/>
      <c r="C45" s="50"/>
      <c r="D45" s="50"/>
      <c r="E45" s="50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</row>
    <row r="46" spans="1:22" ht="33" customHeight="1" x14ac:dyDescent="0.25">
      <c r="A46" s="51" t="s">
        <v>43</v>
      </c>
      <c r="B46" s="51"/>
      <c r="C46" s="51"/>
      <c r="D46" s="51"/>
      <c r="E46" s="51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</row>
    <row r="47" spans="1:22" ht="15.75" customHeight="1" x14ac:dyDescent="0.25">
      <c r="A47" s="51" t="s">
        <v>44</v>
      </c>
      <c r="B47" s="51"/>
      <c r="C47" s="51"/>
      <c r="D47" s="51"/>
      <c r="E47" s="51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</row>
    <row r="48" spans="1:22" ht="15.75" customHeight="1" x14ac:dyDescent="0.25">
      <c r="A48" s="51" t="s">
        <v>45</v>
      </c>
      <c r="B48" s="51"/>
      <c r="C48" s="51"/>
      <c r="D48" s="51"/>
      <c r="E48" s="51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</row>
    <row r="49" spans="1:22" ht="15.75" customHeight="1" x14ac:dyDescent="0.25">
      <c r="A49" s="51" t="s">
        <v>46</v>
      </c>
      <c r="B49" s="51"/>
      <c r="C49" s="51"/>
      <c r="D49" s="51"/>
      <c r="E49" s="51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</row>
    <row r="50" spans="1:22" ht="15" customHeight="1" x14ac:dyDescent="0.25">
      <c r="A50" s="51" t="s">
        <v>47</v>
      </c>
      <c r="B50" s="51"/>
      <c r="C50" s="51"/>
      <c r="D50" s="51"/>
      <c r="E50" s="51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</row>
    <row r="51" spans="1:22" x14ac:dyDescent="0.25">
      <c r="A51" s="47"/>
      <c r="B51" s="47"/>
      <c r="C51" s="48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</row>
    <row r="52" spans="1:22" ht="15.75" customHeight="1" x14ac:dyDescent="0.25">
      <c r="A52" s="49" t="s">
        <v>48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</row>
    <row r="53" spans="1:22" ht="38.25" customHeight="1" x14ac:dyDescent="0.25">
      <c r="A53" s="50" t="s">
        <v>42</v>
      </c>
      <c r="B53" s="50"/>
      <c r="C53" s="50"/>
      <c r="D53" s="50"/>
      <c r="E53" s="50"/>
      <c r="F53" s="52" t="s">
        <v>49</v>
      </c>
      <c r="G53" s="52" t="s">
        <v>50</v>
      </c>
      <c r="H53" s="52" t="s">
        <v>51</v>
      </c>
      <c r="I53" s="52" t="s">
        <v>52</v>
      </c>
      <c r="J53" s="52" t="s">
        <v>53</v>
      </c>
      <c r="K53" s="52" t="s">
        <v>54</v>
      </c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</row>
    <row r="54" spans="1:22" ht="38.25" x14ac:dyDescent="0.25">
      <c r="A54" s="51" t="s">
        <v>55</v>
      </c>
      <c r="B54" s="51"/>
      <c r="C54" s="51"/>
      <c r="D54" s="51"/>
      <c r="E54" s="51"/>
      <c r="F54" s="53">
        <v>728669.65999999992</v>
      </c>
      <c r="G54" s="54" t="s">
        <v>56</v>
      </c>
      <c r="H54" s="55">
        <v>201800010008207</v>
      </c>
      <c r="I54" s="56">
        <v>44531</v>
      </c>
      <c r="J54" s="56">
        <v>44562</v>
      </c>
      <c r="K54" s="57" t="s">
        <v>57</v>
      </c>
      <c r="L54" s="47"/>
      <c r="M54" s="47"/>
      <c r="N54" s="47"/>
      <c r="O54" s="47"/>
      <c r="P54" s="58"/>
      <c r="Q54" s="47"/>
      <c r="R54" s="47"/>
      <c r="S54" s="47"/>
      <c r="T54" s="47"/>
      <c r="U54" s="47"/>
      <c r="V54" s="47"/>
    </row>
    <row r="55" spans="1:22" ht="38.25" x14ac:dyDescent="0.25">
      <c r="A55" s="51" t="s">
        <v>55</v>
      </c>
      <c r="B55" s="51"/>
      <c r="C55" s="51"/>
      <c r="D55" s="51"/>
      <c r="E55" s="51"/>
      <c r="F55" s="59">
        <v>714475.93</v>
      </c>
      <c r="G55" s="54" t="s">
        <v>56</v>
      </c>
      <c r="H55" s="55">
        <v>201800010008207</v>
      </c>
      <c r="I55" s="56">
        <v>44562</v>
      </c>
      <c r="J55" s="56">
        <v>44594</v>
      </c>
      <c r="K55" s="57" t="s">
        <v>57</v>
      </c>
      <c r="L55" s="47"/>
      <c r="M55" s="47"/>
      <c r="N55" s="47"/>
      <c r="O55" s="47"/>
      <c r="P55" s="58"/>
      <c r="Q55" s="47"/>
      <c r="R55" s="47"/>
      <c r="S55" s="47"/>
      <c r="T55" s="47"/>
      <c r="U55" s="47"/>
      <c r="V55" s="47"/>
    </row>
    <row r="56" spans="1:22" ht="38.25" x14ac:dyDescent="0.25">
      <c r="A56" s="51" t="s">
        <v>55</v>
      </c>
      <c r="B56" s="51"/>
      <c r="C56" s="51"/>
      <c r="D56" s="51"/>
      <c r="E56" s="51"/>
      <c r="F56" s="59">
        <v>703673.34</v>
      </c>
      <c r="G56" s="54" t="s">
        <v>56</v>
      </c>
      <c r="H56" s="55">
        <v>201800010008207</v>
      </c>
      <c r="I56" s="56">
        <v>44594</v>
      </c>
      <c r="J56" s="56">
        <v>44624</v>
      </c>
      <c r="K56" s="57" t="s">
        <v>57</v>
      </c>
      <c r="L56" s="47"/>
      <c r="M56" s="47"/>
      <c r="N56" s="47"/>
      <c r="O56" s="47"/>
      <c r="P56" s="58"/>
      <c r="Q56" s="47"/>
      <c r="R56" s="47"/>
      <c r="S56" s="47"/>
      <c r="T56" s="47"/>
      <c r="U56" s="47"/>
      <c r="V56" s="47"/>
    </row>
    <row r="57" spans="1:22" ht="38.25" x14ac:dyDescent="0.25">
      <c r="A57" s="51" t="s">
        <v>55</v>
      </c>
      <c r="B57" s="51"/>
      <c r="C57" s="51"/>
      <c r="D57" s="51"/>
      <c r="E57" s="51"/>
      <c r="F57" s="59">
        <v>718661.36</v>
      </c>
      <c r="G57" s="54" t="s">
        <v>56</v>
      </c>
      <c r="H57" s="55">
        <v>201800010008207</v>
      </c>
      <c r="I57" s="56">
        <v>44624</v>
      </c>
      <c r="J57" s="56">
        <v>44655</v>
      </c>
      <c r="K57" s="57" t="s">
        <v>57</v>
      </c>
      <c r="L57" s="47"/>
      <c r="M57" s="47"/>
      <c r="N57" s="47"/>
      <c r="O57" s="47"/>
      <c r="P57" s="58"/>
      <c r="Q57" s="47"/>
      <c r="R57" s="47"/>
      <c r="S57" s="47"/>
      <c r="T57" s="47"/>
      <c r="U57" s="47"/>
      <c r="V57" s="47"/>
    </row>
    <row r="58" spans="1:22" ht="38.25" x14ac:dyDescent="0.25">
      <c r="A58" s="51" t="s">
        <v>55</v>
      </c>
      <c r="B58" s="51"/>
      <c r="C58" s="51"/>
      <c r="D58" s="51"/>
      <c r="E58" s="51"/>
      <c r="F58" s="60">
        <v>741585.21</v>
      </c>
      <c r="G58" s="54" t="s">
        <v>56</v>
      </c>
      <c r="H58" s="55">
        <v>201800010008207</v>
      </c>
      <c r="I58" s="56">
        <v>44655</v>
      </c>
      <c r="J58" s="56">
        <v>44686</v>
      </c>
      <c r="K58" s="57" t="s">
        <v>57</v>
      </c>
      <c r="L58" s="47"/>
      <c r="M58" s="47"/>
      <c r="N58" s="47"/>
      <c r="O58" s="47"/>
      <c r="P58" s="58"/>
      <c r="Q58" s="47"/>
      <c r="R58" s="47"/>
      <c r="S58" s="47"/>
      <c r="T58" s="47"/>
      <c r="U58" s="47"/>
      <c r="V58" s="47"/>
    </row>
    <row r="59" spans="1:22" ht="38.25" x14ac:dyDescent="0.25">
      <c r="A59" s="51" t="s">
        <v>55</v>
      </c>
      <c r="B59" s="51"/>
      <c r="C59" s="51"/>
      <c r="D59" s="51"/>
      <c r="E59" s="51"/>
      <c r="F59" s="59">
        <v>750684.39</v>
      </c>
      <c r="G59" s="54" t="s">
        <v>56</v>
      </c>
      <c r="H59" s="55">
        <v>201800010008207</v>
      </c>
      <c r="I59" s="56">
        <v>44686</v>
      </c>
      <c r="J59" s="56">
        <v>44718</v>
      </c>
      <c r="K59" s="57" t="s">
        <v>57</v>
      </c>
      <c r="L59" s="47"/>
      <c r="M59" s="47"/>
      <c r="N59" s="47"/>
      <c r="O59" s="47"/>
      <c r="P59" s="58"/>
      <c r="Q59" s="47"/>
      <c r="R59" s="47"/>
      <c r="S59" s="47"/>
      <c r="T59" s="47"/>
      <c r="U59" s="47"/>
      <c r="V59" s="47"/>
    </row>
    <row r="60" spans="1:22" ht="38.25" x14ac:dyDescent="0.25">
      <c r="A60" s="51" t="s">
        <v>55</v>
      </c>
      <c r="B60" s="51"/>
      <c r="C60" s="51"/>
      <c r="D60" s="51"/>
      <c r="E60" s="51"/>
      <c r="F60" s="61">
        <v>754977.00000000012</v>
      </c>
      <c r="G60" s="54" t="s">
        <v>56</v>
      </c>
      <c r="H60" s="55">
        <v>201800010008207</v>
      </c>
      <c r="I60" s="56">
        <v>44718</v>
      </c>
      <c r="J60" s="56">
        <v>44749</v>
      </c>
      <c r="K60" s="57" t="s">
        <v>57</v>
      </c>
      <c r="L60" s="47"/>
      <c r="M60" s="47"/>
      <c r="N60" s="47"/>
      <c r="O60" s="47"/>
      <c r="P60" s="58"/>
      <c r="Q60" s="47"/>
      <c r="R60" s="47"/>
      <c r="S60" s="47"/>
      <c r="T60" s="47"/>
      <c r="U60" s="47"/>
      <c r="V60" s="47"/>
    </row>
    <row r="61" spans="1:22" ht="38.25" x14ac:dyDescent="0.25">
      <c r="A61" s="51" t="s">
        <v>55</v>
      </c>
      <c r="B61" s="51"/>
      <c r="C61" s="51"/>
      <c r="D61" s="51"/>
      <c r="E61" s="51"/>
      <c r="F61" s="62">
        <v>736780.59000000008</v>
      </c>
      <c r="G61" s="54" t="s">
        <v>56</v>
      </c>
      <c r="H61" s="55">
        <v>201800010008207</v>
      </c>
      <c r="I61" s="56">
        <v>44749</v>
      </c>
      <c r="J61" s="56">
        <v>44781</v>
      </c>
      <c r="K61" s="57" t="s">
        <v>57</v>
      </c>
      <c r="L61" s="47"/>
      <c r="M61" s="47"/>
      <c r="N61" s="47"/>
      <c r="O61" s="47"/>
      <c r="P61" s="58"/>
      <c r="Q61" s="47"/>
      <c r="R61" s="47"/>
      <c r="S61" s="47"/>
      <c r="T61" s="47"/>
      <c r="U61" s="47"/>
      <c r="V61" s="47"/>
    </row>
    <row r="62" spans="1:22" ht="38.25" x14ac:dyDescent="0.25">
      <c r="A62" s="51" t="s">
        <v>55</v>
      </c>
      <c r="B62" s="51"/>
      <c r="C62" s="51"/>
      <c r="D62" s="51"/>
      <c r="E62" s="51"/>
      <c r="F62" s="59">
        <v>736424.75</v>
      </c>
      <c r="G62" s="54" t="s">
        <v>56</v>
      </c>
      <c r="H62" s="55">
        <v>201800010008207</v>
      </c>
      <c r="I62" s="56">
        <v>44781</v>
      </c>
      <c r="J62" s="56">
        <v>44813</v>
      </c>
      <c r="K62" s="57" t="s">
        <v>57</v>
      </c>
      <c r="L62" s="47"/>
      <c r="M62" s="47"/>
      <c r="N62" s="47"/>
      <c r="O62" s="47"/>
      <c r="P62" s="58"/>
      <c r="Q62" s="47"/>
      <c r="R62" s="47"/>
      <c r="S62" s="47"/>
      <c r="T62" s="47"/>
      <c r="U62" s="47"/>
      <c r="V62" s="47"/>
    </row>
    <row r="63" spans="1:22" ht="38.25" x14ac:dyDescent="0.25">
      <c r="A63" s="51" t="s">
        <v>55</v>
      </c>
      <c r="B63" s="51"/>
      <c r="C63" s="51"/>
      <c r="D63" s="51"/>
      <c r="E63" s="51"/>
      <c r="F63" s="59">
        <v>729586.01</v>
      </c>
      <c r="G63" s="54" t="s">
        <v>56</v>
      </c>
      <c r="H63" s="55">
        <v>201800010008207</v>
      </c>
      <c r="I63" s="56">
        <v>44813</v>
      </c>
      <c r="J63" s="56">
        <v>44844</v>
      </c>
      <c r="K63" s="57" t="s">
        <v>57</v>
      </c>
      <c r="L63" s="47"/>
      <c r="M63" s="47"/>
      <c r="N63" s="47"/>
      <c r="O63" s="47"/>
      <c r="P63" s="58"/>
      <c r="Q63" s="47"/>
      <c r="R63" s="47"/>
      <c r="S63" s="47"/>
      <c r="T63" s="47"/>
      <c r="U63" s="47"/>
      <c r="V63" s="47"/>
    </row>
    <row r="64" spans="1:22" ht="38.25" x14ac:dyDescent="0.25">
      <c r="A64" s="51" t="s">
        <v>55</v>
      </c>
      <c r="B64" s="51"/>
      <c r="C64" s="51"/>
      <c r="D64" s="51"/>
      <c r="E64" s="51"/>
      <c r="F64" s="59">
        <v>738952.62</v>
      </c>
      <c r="G64" s="54" t="s">
        <v>56</v>
      </c>
      <c r="H64" s="55">
        <v>201800010008207</v>
      </c>
      <c r="I64" s="56">
        <v>44844</v>
      </c>
      <c r="J64" s="56">
        <v>44844</v>
      </c>
      <c r="K64" s="57" t="s">
        <v>57</v>
      </c>
      <c r="L64" s="47"/>
      <c r="M64" s="47"/>
      <c r="N64" s="47"/>
      <c r="O64" s="47"/>
      <c r="P64" s="58"/>
      <c r="Q64" s="47"/>
      <c r="R64" s="47"/>
      <c r="S64" s="47"/>
      <c r="T64" s="47"/>
      <c r="U64" s="47"/>
      <c r="V64" s="47"/>
    </row>
    <row r="65" spans="1:22" ht="38.25" x14ac:dyDescent="0.25">
      <c r="A65" s="51" t="s">
        <v>55</v>
      </c>
      <c r="B65" s="51"/>
      <c r="C65" s="51"/>
      <c r="D65" s="51"/>
      <c r="E65" s="51"/>
      <c r="F65" s="59">
        <v>711423.48</v>
      </c>
      <c r="G65" s="54" t="s">
        <v>56</v>
      </c>
      <c r="H65" s="55">
        <v>201800010008207</v>
      </c>
      <c r="I65" s="56">
        <v>44876</v>
      </c>
      <c r="J65" s="56">
        <v>44876</v>
      </c>
      <c r="K65" s="57" t="s">
        <v>57</v>
      </c>
      <c r="L65" s="47"/>
      <c r="M65" s="47"/>
      <c r="N65" s="47"/>
      <c r="O65" s="47"/>
      <c r="P65" s="58"/>
      <c r="Q65" s="47"/>
      <c r="R65" s="47"/>
      <c r="S65" s="47"/>
      <c r="T65" s="47"/>
      <c r="U65" s="47"/>
      <c r="V65" s="47"/>
    </row>
    <row r="66" spans="1:22" ht="38.25" x14ac:dyDescent="0.25">
      <c r="A66" s="51" t="s">
        <v>55</v>
      </c>
      <c r="B66" s="51"/>
      <c r="C66" s="51"/>
      <c r="D66" s="51"/>
      <c r="E66" s="51"/>
      <c r="F66" s="60">
        <v>939878.41</v>
      </c>
      <c r="G66" s="54" t="s">
        <v>56</v>
      </c>
      <c r="H66" s="55">
        <v>201800010008207</v>
      </c>
      <c r="I66" s="56">
        <v>44907</v>
      </c>
      <c r="J66" s="56">
        <v>44907</v>
      </c>
      <c r="K66" s="57" t="s">
        <v>57</v>
      </c>
      <c r="L66" s="47"/>
      <c r="M66" s="47"/>
      <c r="N66" s="47"/>
      <c r="O66" s="47"/>
      <c r="P66" s="58"/>
      <c r="Q66" s="47"/>
      <c r="R66" s="47"/>
      <c r="S66" s="47"/>
      <c r="T66" s="47"/>
      <c r="U66" s="47"/>
      <c r="V66" s="47"/>
    </row>
    <row r="67" spans="1:22" x14ac:dyDescent="0.25">
      <c r="A67" s="51" t="s">
        <v>58</v>
      </c>
      <c r="B67" s="51"/>
      <c r="C67" s="51"/>
      <c r="D67" s="51"/>
      <c r="E67" s="51"/>
      <c r="F67" s="60"/>
      <c r="G67" s="57"/>
      <c r="H67" s="57"/>
      <c r="I67" s="56"/>
      <c r="J67" s="56"/>
      <c r="K67" s="54"/>
      <c r="L67" s="47"/>
      <c r="M67" s="47"/>
      <c r="N67" s="47"/>
      <c r="O67" s="47"/>
      <c r="P67" s="58"/>
      <c r="Q67" s="47"/>
      <c r="R67" s="47"/>
      <c r="S67" s="47"/>
      <c r="T67" s="47"/>
      <c r="U67" s="47"/>
      <c r="V67" s="47"/>
    </row>
    <row r="68" spans="1:22" ht="38.25" x14ac:dyDescent="0.25">
      <c r="A68" s="51" t="s">
        <v>59</v>
      </c>
      <c r="B68" s="51"/>
      <c r="C68" s="51"/>
      <c r="D68" s="51"/>
      <c r="E68" s="51"/>
      <c r="F68" s="63">
        <v>47866.87</v>
      </c>
      <c r="G68" s="54" t="s">
        <v>60</v>
      </c>
      <c r="H68" s="55">
        <v>201800010008207</v>
      </c>
      <c r="I68" s="56">
        <v>44562</v>
      </c>
      <c r="J68" s="56">
        <v>44594</v>
      </c>
      <c r="K68" s="57" t="s">
        <v>61</v>
      </c>
      <c r="L68" s="47"/>
      <c r="M68" s="47"/>
      <c r="N68" s="47"/>
      <c r="O68" s="47"/>
      <c r="P68" s="58"/>
      <c r="Q68" s="47"/>
      <c r="R68" s="47"/>
      <c r="S68" s="47"/>
      <c r="T68" s="47"/>
      <c r="U68" s="47"/>
      <c r="V68" s="47"/>
    </row>
    <row r="69" spans="1:22" ht="38.25" x14ac:dyDescent="0.25">
      <c r="A69" s="51" t="s">
        <v>59</v>
      </c>
      <c r="B69" s="51"/>
      <c r="C69" s="51"/>
      <c r="D69" s="51"/>
      <c r="E69" s="51"/>
      <c r="F69" s="63">
        <v>45606.35</v>
      </c>
      <c r="G69" s="54" t="s">
        <v>60</v>
      </c>
      <c r="H69" s="55">
        <v>201800010008207</v>
      </c>
      <c r="I69" s="56">
        <v>44594</v>
      </c>
      <c r="J69" s="56">
        <v>44624</v>
      </c>
      <c r="K69" s="57" t="s">
        <v>61</v>
      </c>
      <c r="L69" s="47"/>
      <c r="M69" s="47"/>
      <c r="N69" s="47"/>
      <c r="O69" s="47"/>
      <c r="P69" s="58"/>
      <c r="Q69" s="47"/>
      <c r="R69" s="47"/>
      <c r="S69" s="47"/>
      <c r="T69" s="47"/>
      <c r="U69" s="47"/>
      <c r="V69" s="47"/>
    </row>
    <row r="70" spans="1:22" ht="38.25" x14ac:dyDescent="0.25">
      <c r="A70" s="51" t="s">
        <v>59</v>
      </c>
      <c r="B70" s="51"/>
      <c r="C70" s="51"/>
      <c r="D70" s="51"/>
      <c r="E70" s="51"/>
      <c r="F70" s="63">
        <v>44085.77</v>
      </c>
      <c r="G70" s="54" t="s">
        <v>60</v>
      </c>
      <c r="H70" s="55">
        <v>201800010008207</v>
      </c>
      <c r="I70" s="56">
        <v>44624</v>
      </c>
      <c r="J70" s="56">
        <v>44655</v>
      </c>
      <c r="K70" s="57" t="s">
        <v>61</v>
      </c>
      <c r="L70" s="47"/>
      <c r="M70" s="47"/>
      <c r="N70" s="47"/>
      <c r="O70" s="47"/>
      <c r="P70" s="58"/>
      <c r="Q70" s="47"/>
      <c r="R70" s="47"/>
      <c r="S70" s="47"/>
      <c r="T70" s="47"/>
      <c r="U70" s="47"/>
      <c r="V70" s="47"/>
    </row>
    <row r="71" spans="1:22" ht="38.25" x14ac:dyDescent="0.25">
      <c r="A71" s="51" t="s">
        <v>59</v>
      </c>
      <c r="B71" s="51"/>
      <c r="C71" s="51"/>
      <c r="D71" s="51"/>
      <c r="E71" s="51"/>
      <c r="F71" s="64">
        <v>48084.25</v>
      </c>
      <c r="G71" s="54" t="s">
        <v>60</v>
      </c>
      <c r="H71" s="55">
        <v>201800010008207</v>
      </c>
      <c r="I71" s="56">
        <v>44655</v>
      </c>
      <c r="J71" s="56">
        <v>44686</v>
      </c>
      <c r="K71" s="57" t="s">
        <v>61</v>
      </c>
      <c r="L71" s="47"/>
      <c r="M71" s="47"/>
      <c r="N71" s="47"/>
      <c r="O71" s="47"/>
      <c r="P71" s="58"/>
      <c r="Q71" s="47"/>
      <c r="R71" s="47"/>
      <c r="S71" s="47"/>
      <c r="T71" s="47"/>
      <c r="U71" s="47"/>
      <c r="V71" s="47"/>
    </row>
    <row r="72" spans="1:22" ht="38.25" x14ac:dyDescent="0.25">
      <c r="A72" s="51" t="s">
        <v>59</v>
      </c>
      <c r="B72" s="51"/>
      <c r="C72" s="51"/>
      <c r="D72" s="51"/>
      <c r="E72" s="51"/>
      <c r="F72" s="63">
        <v>39192.83</v>
      </c>
      <c r="G72" s="54" t="s">
        <v>60</v>
      </c>
      <c r="H72" s="55">
        <v>201800010008207</v>
      </c>
      <c r="I72" s="56">
        <v>44686</v>
      </c>
      <c r="J72" s="56">
        <v>44718</v>
      </c>
      <c r="K72" s="57" t="s">
        <v>61</v>
      </c>
      <c r="L72" s="47"/>
      <c r="M72" s="47"/>
      <c r="N72" s="47"/>
      <c r="O72" s="47"/>
      <c r="P72" s="58"/>
      <c r="Q72" s="47"/>
      <c r="R72" s="47"/>
      <c r="S72" s="47"/>
      <c r="T72" s="47"/>
      <c r="U72" s="47"/>
      <c r="V72" s="47"/>
    </row>
    <row r="73" spans="1:22" ht="38.25" x14ac:dyDescent="0.25">
      <c r="A73" s="51" t="s">
        <v>59</v>
      </c>
      <c r="B73" s="51"/>
      <c r="C73" s="51"/>
      <c r="D73" s="51"/>
      <c r="E73" s="51"/>
      <c r="F73" s="65">
        <v>32826.509999999995</v>
      </c>
      <c r="G73" s="54" t="s">
        <v>60</v>
      </c>
      <c r="H73" s="55">
        <v>201800010008207</v>
      </c>
      <c r="I73" s="56">
        <v>44718</v>
      </c>
      <c r="J73" s="56">
        <v>44749</v>
      </c>
      <c r="K73" s="57" t="s">
        <v>61</v>
      </c>
      <c r="L73" s="47"/>
      <c r="M73" s="47"/>
      <c r="N73" s="47"/>
      <c r="O73" s="47"/>
      <c r="P73" s="58"/>
      <c r="Q73" s="47"/>
      <c r="R73" s="47"/>
      <c r="S73" s="47"/>
      <c r="T73" s="47"/>
      <c r="U73" s="47"/>
      <c r="V73" s="47"/>
    </row>
    <row r="74" spans="1:22" ht="38.25" x14ac:dyDescent="0.25">
      <c r="A74" s="51" t="s">
        <v>59</v>
      </c>
      <c r="B74" s="51"/>
      <c r="C74" s="51"/>
      <c r="D74" s="51"/>
      <c r="E74" s="51"/>
      <c r="F74" s="66">
        <v>31541.829999999998</v>
      </c>
      <c r="G74" s="54" t="s">
        <v>60</v>
      </c>
      <c r="H74" s="55">
        <v>201800010008207</v>
      </c>
      <c r="I74" s="56">
        <v>44749</v>
      </c>
      <c r="J74" s="56">
        <v>44781</v>
      </c>
      <c r="K74" s="57" t="s">
        <v>61</v>
      </c>
      <c r="L74" s="47"/>
      <c r="M74" s="47"/>
      <c r="N74" s="47"/>
      <c r="O74" s="47"/>
      <c r="P74" s="58"/>
      <c r="Q74" s="47"/>
      <c r="R74" s="47"/>
      <c r="S74" s="47"/>
      <c r="T74" s="47"/>
      <c r="U74" s="47"/>
      <c r="V74" s="47"/>
    </row>
    <row r="75" spans="1:22" ht="38.25" x14ac:dyDescent="0.25">
      <c r="A75" s="51" t="s">
        <v>59</v>
      </c>
      <c r="B75" s="51"/>
      <c r="C75" s="51"/>
      <c r="D75" s="51"/>
      <c r="E75" s="51"/>
      <c r="F75" s="63">
        <v>31547.62</v>
      </c>
      <c r="G75" s="54" t="s">
        <v>60</v>
      </c>
      <c r="H75" s="55">
        <v>201800010008207</v>
      </c>
      <c r="I75" s="56">
        <v>44781</v>
      </c>
      <c r="J75" s="56">
        <v>44813</v>
      </c>
      <c r="K75" s="57" t="s">
        <v>61</v>
      </c>
      <c r="L75" s="47"/>
      <c r="M75" s="47"/>
      <c r="N75" s="47"/>
      <c r="O75" s="47"/>
      <c r="P75" s="58"/>
      <c r="Q75" s="47"/>
      <c r="R75" s="47"/>
      <c r="S75" s="47"/>
      <c r="T75" s="47"/>
      <c r="U75" s="47"/>
      <c r="V75" s="47"/>
    </row>
    <row r="76" spans="1:22" ht="38.25" x14ac:dyDescent="0.25">
      <c r="A76" s="51" t="s">
        <v>59</v>
      </c>
      <c r="B76" s="51"/>
      <c r="C76" s="51"/>
      <c r="D76" s="51"/>
      <c r="E76" s="51"/>
      <c r="F76" s="63">
        <v>35524.04</v>
      </c>
      <c r="G76" s="54" t="s">
        <v>60</v>
      </c>
      <c r="H76" s="55">
        <v>201800010008207</v>
      </c>
      <c r="I76" s="56">
        <v>44813</v>
      </c>
      <c r="J76" s="56">
        <v>44844</v>
      </c>
      <c r="K76" s="57" t="s">
        <v>61</v>
      </c>
      <c r="L76" s="47"/>
      <c r="M76" s="47"/>
      <c r="N76" s="47"/>
      <c r="O76" s="47"/>
      <c r="P76" s="58"/>
      <c r="Q76" s="47"/>
      <c r="R76" s="47"/>
      <c r="S76" s="47"/>
      <c r="T76" s="47"/>
      <c r="U76" s="47"/>
      <c r="V76" s="47"/>
    </row>
    <row r="77" spans="1:22" ht="38.25" x14ac:dyDescent="0.25">
      <c r="A77" s="51" t="s">
        <v>59</v>
      </c>
      <c r="B77" s="51"/>
      <c r="C77" s="51"/>
      <c r="D77" s="51"/>
      <c r="E77" s="51"/>
      <c r="F77" s="67">
        <v>36654.020000000004</v>
      </c>
      <c r="G77" s="54" t="s">
        <v>60</v>
      </c>
      <c r="H77" s="55">
        <v>201800010008207</v>
      </c>
      <c r="I77" s="56">
        <v>44844</v>
      </c>
      <c r="J77" s="56">
        <v>44844</v>
      </c>
      <c r="K77" s="57" t="s">
        <v>61</v>
      </c>
      <c r="L77" s="47"/>
      <c r="M77" s="47"/>
      <c r="N77" s="47"/>
      <c r="O77" s="47"/>
      <c r="P77" s="58"/>
      <c r="Q77" s="47"/>
      <c r="R77" s="47"/>
      <c r="S77" s="47"/>
      <c r="T77" s="47"/>
      <c r="U77" s="47"/>
      <c r="V77" s="47"/>
    </row>
    <row r="78" spans="1:22" ht="38.25" x14ac:dyDescent="0.25">
      <c r="A78" s="51" t="s">
        <v>59</v>
      </c>
      <c r="B78" s="51"/>
      <c r="C78" s="51"/>
      <c r="D78" s="51"/>
      <c r="E78" s="51"/>
      <c r="F78" s="67">
        <v>38326.54</v>
      </c>
      <c r="G78" s="54" t="s">
        <v>60</v>
      </c>
      <c r="H78" s="55">
        <v>201800010008207</v>
      </c>
      <c r="I78" s="56">
        <v>44876</v>
      </c>
      <c r="J78" s="56">
        <v>44876</v>
      </c>
      <c r="K78" s="57" t="s">
        <v>61</v>
      </c>
      <c r="L78" s="47"/>
      <c r="M78" s="47"/>
      <c r="N78" s="47"/>
      <c r="O78" s="47"/>
      <c r="P78" s="58"/>
      <c r="Q78" s="47"/>
      <c r="R78" s="47"/>
      <c r="S78" s="47"/>
      <c r="T78" s="47"/>
      <c r="U78" s="47"/>
      <c r="V78" s="47"/>
    </row>
    <row r="79" spans="1:22" ht="38.25" x14ac:dyDescent="0.25">
      <c r="A79" s="51" t="s">
        <v>59</v>
      </c>
      <c r="B79" s="51"/>
      <c r="C79" s="51"/>
      <c r="D79" s="51"/>
      <c r="E79" s="51"/>
      <c r="F79" s="68">
        <v>37527.82</v>
      </c>
      <c r="G79" s="54" t="s">
        <v>60</v>
      </c>
      <c r="H79" s="55">
        <v>201800010008207</v>
      </c>
      <c r="I79" s="56">
        <v>44907</v>
      </c>
      <c r="J79" s="56">
        <v>44907</v>
      </c>
      <c r="K79" s="57" t="s">
        <v>61</v>
      </c>
      <c r="L79" s="47"/>
      <c r="M79" s="47"/>
      <c r="N79" s="47"/>
      <c r="O79" s="47"/>
      <c r="P79" s="58"/>
      <c r="Q79" s="47"/>
      <c r="R79" s="47"/>
      <c r="S79" s="47"/>
      <c r="T79" s="47"/>
      <c r="U79" s="47"/>
      <c r="V79" s="47"/>
    </row>
    <row r="80" spans="1:22" x14ac:dyDescent="0.25">
      <c r="A80" s="51" t="s">
        <v>62</v>
      </c>
      <c r="B80" s="51"/>
      <c r="C80" s="51"/>
      <c r="D80" s="51"/>
      <c r="E80" s="51"/>
      <c r="F80" s="69"/>
      <c r="G80" s="54"/>
      <c r="H80" s="55"/>
      <c r="I80" s="56"/>
      <c r="J80" s="56"/>
      <c r="K80" s="70"/>
      <c r="L80" s="47"/>
      <c r="M80" s="47"/>
      <c r="N80" s="47"/>
      <c r="O80" s="47"/>
      <c r="P80" s="58"/>
      <c r="Q80" s="47"/>
      <c r="R80" s="47"/>
      <c r="S80" s="47"/>
      <c r="T80" s="47"/>
      <c r="U80" s="47"/>
      <c r="V80" s="47"/>
    </row>
    <row r="81" spans="1:22" x14ac:dyDescent="0.25">
      <c r="A81" s="51" t="s">
        <v>63</v>
      </c>
      <c r="B81" s="51"/>
      <c r="C81" s="51"/>
      <c r="D81" s="51"/>
      <c r="E81" s="51"/>
      <c r="F81" s="71"/>
      <c r="G81" s="57"/>
      <c r="H81" s="57"/>
      <c r="I81" s="56"/>
      <c r="J81" s="56"/>
      <c r="K81" s="54"/>
      <c r="L81" s="47"/>
      <c r="M81" s="47"/>
      <c r="N81" s="47"/>
      <c r="O81" s="47"/>
      <c r="P81" s="58"/>
      <c r="Q81" s="47"/>
      <c r="R81" s="47"/>
      <c r="S81" s="47"/>
      <c r="T81" s="47"/>
      <c r="U81" s="47"/>
      <c r="V81" s="47"/>
    </row>
    <row r="82" spans="1:22" ht="25.5" x14ac:dyDescent="0.25">
      <c r="A82" s="51" t="s">
        <v>64</v>
      </c>
      <c r="B82" s="51"/>
      <c r="C82" s="51"/>
      <c r="D82" s="51"/>
      <c r="E82" s="51"/>
      <c r="F82" s="66">
        <v>435122.78000000102</v>
      </c>
      <c r="G82" s="72" t="s">
        <v>65</v>
      </c>
      <c r="H82" s="55">
        <v>202200010037914</v>
      </c>
      <c r="I82" s="56">
        <v>44718</v>
      </c>
      <c r="J82" s="56">
        <v>44718</v>
      </c>
      <c r="K82" s="57" t="s">
        <v>66</v>
      </c>
      <c r="L82" s="47"/>
      <c r="M82" s="47"/>
      <c r="N82" s="47"/>
      <c r="O82" s="47"/>
      <c r="P82" s="58"/>
      <c r="Q82" s="47"/>
      <c r="R82" s="47"/>
      <c r="S82" s="47"/>
      <c r="T82" s="47"/>
      <c r="U82" s="47"/>
      <c r="V82" s="47"/>
    </row>
    <row r="83" spans="1:22" ht="25.5" x14ac:dyDescent="0.25">
      <c r="A83" s="51" t="s">
        <v>64</v>
      </c>
      <c r="B83" s="51"/>
      <c r="C83" s="51"/>
      <c r="D83" s="51"/>
      <c r="E83" s="51"/>
      <c r="F83" s="65">
        <v>437196.49000000098</v>
      </c>
      <c r="G83" s="72" t="s">
        <v>65</v>
      </c>
      <c r="H83" s="55">
        <v>202200010037914</v>
      </c>
      <c r="I83" s="56">
        <v>44749</v>
      </c>
      <c r="J83" s="56">
        <v>44749</v>
      </c>
      <c r="K83" s="57" t="s">
        <v>66</v>
      </c>
      <c r="L83" s="47"/>
      <c r="M83" s="47"/>
      <c r="N83" s="47"/>
      <c r="O83" s="47"/>
      <c r="P83" s="58"/>
      <c r="Q83" s="47"/>
      <c r="R83" s="47"/>
      <c r="S83" s="47"/>
      <c r="T83" s="47"/>
      <c r="U83" s="47"/>
      <c r="V83" s="47"/>
    </row>
    <row r="84" spans="1:22" ht="25.5" x14ac:dyDescent="0.25">
      <c r="A84" s="51" t="s">
        <v>64</v>
      </c>
      <c r="B84" s="51"/>
      <c r="C84" s="51"/>
      <c r="D84" s="51"/>
      <c r="E84" s="51"/>
      <c r="F84" s="66">
        <v>4830983.6900000004</v>
      </c>
      <c r="G84" s="72" t="s">
        <v>65</v>
      </c>
      <c r="H84" s="55">
        <v>202200010037914</v>
      </c>
      <c r="I84" s="56">
        <v>44781</v>
      </c>
      <c r="J84" s="56">
        <v>44781</v>
      </c>
      <c r="K84" s="57" t="s">
        <v>66</v>
      </c>
      <c r="L84" s="47"/>
      <c r="M84" s="47"/>
      <c r="N84" s="47"/>
      <c r="O84" s="47"/>
      <c r="P84" s="58"/>
      <c r="Q84" s="47"/>
      <c r="R84" s="47"/>
      <c r="S84" s="47"/>
      <c r="T84" s="47"/>
      <c r="U84" s="47"/>
      <c r="V84" s="47"/>
    </row>
    <row r="85" spans="1:22" ht="25.5" x14ac:dyDescent="0.25">
      <c r="A85" s="51" t="s">
        <v>67</v>
      </c>
      <c r="B85" s="51"/>
      <c r="C85" s="51"/>
      <c r="D85" s="51"/>
      <c r="E85" s="51"/>
      <c r="F85" s="66">
        <v>3275713.03</v>
      </c>
      <c r="G85" s="72" t="s">
        <v>65</v>
      </c>
      <c r="H85" s="55">
        <v>202200010037914</v>
      </c>
      <c r="I85" s="56" t="s">
        <v>68</v>
      </c>
      <c r="J85" s="56">
        <v>44781</v>
      </c>
      <c r="K85" s="57" t="s">
        <v>66</v>
      </c>
      <c r="L85" s="47"/>
      <c r="M85" s="47"/>
      <c r="N85" s="47"/>
      <c r="O85" s="47"/>
      <c r="P85" s="58"/>
      <c r="Q85" s="47"/>
      <c r="R85" s="47"/>
      <c r="S85" s="47"/>
      <c r="T85" s="47"/>
      <c r="U85" s="47"/>
      <c r="V85" s="47"/>
    </row>
    <row r="86" spans="1:22" ht="25.5" x14ac:dyDescent="0.25">
      <c r="A86" s="51" t="s">
        <v>64</v>
      </c>
      <c r="B86" s="51"/>
      <c r="C86" s="51"/>
      <c r="D86" s="51"/>
      <c r="E86" s="51"/>
      <c r="F86" s="66">
        <v>4830983.6900000004</v>
      </c>
      <c r="G86" s="72" t="s">
        <v>65</v>
      </c>
      <c r="H86" s="55">
        <v>202200010037914</v>
      </c>
      <c r="I86" s="56">
        <v>44844</v>
      </c>
      <c r="J86" s="56">
        <v>44813</v>
      </c>
      <c r="K86" s="57" t="s">
        <v>66</v>
      </c>
      <c r="L86" s="47"/>
      <c r="M86" s="47"/>
      <c r="N86" s="47"/>
      <c r="O86" s="47"/>
      <c r="P86" s="58"/>
      <c r="Q86" s="47"/>
      <c r="R86" s="47"/>
      <c r="S86" s="47"/>
      <c r="T86" s="47"/>
      <c r="U86" s="47"/>
      <c r="V86" s="47"/>
    </row>
    <row r="87" spans="1:22" ht="25.5" x14ac:dyDescent="0.25">
      <c r="A87" s="51" t="s">
        <v>67</v>
      </c>
      <c r="B87" s="51"/>
      <c r="C87" s="51"/>
      <c r="D87" s="51"/>
      <c r="E87" s="51"/>
      <c r="F87" s="66">
        <v>3275713.03</v>
      </c>
      <c r="G87" s="72" t="s">
        <v>65</v>
      </c>
      <c r="H87" s="55">
        <v>202200010037914</v>
      </c>
      <c r="I87" s="56" t="s">
        <v>68</v>
      </c>
      <c r="J87" s="56">
        <v>44813</v>
      </c>
      <c r="K87" s="57" t="s">
        <v>66</v>
      </c>
      <c r="L87" s="47"/>
      <c r="M87" s="47"/>
      <c r="N87" s="47"/>
      <c r="O87" s="47"/>
      <c r="P87" s="58"/>
      <c r="Q87" s="47"/>
      <c r="R87" s="47"/>
      <c r="S87" s="47"/>
      <c r="T87" s="47"/>
      <c r="U87" s="47"/>
      <c r="V87" s="47"/>
    </row>
    <row r="88" spans="1:22" ht="25.5" x14ac:dyDescent="0.25">
      <c r="A88" s="51" t="s">
        <v>64</v>
      </c>
      <c r="B88" s="51"/>
      <c r="C88" s="51"/>
      <c r="D88" s="51"/>
      <c r="E88" s="51"/>
      <c r="F88" s="66">
        <v>2898590.21</v>
      </c>
      <c r="G88" s="72" t="s">
        <v>65</v>
      </c>
      <c r="H88" s="55">
        <v>202200010037914</v>
      </c>
      <c r="I88" s="56">
        <v>44844</v>
      </c>
      <c r="J88" s="56">
        <v>44844</v>
      </c>
      <c r="K88" s="57" t="s">
        <v>66</v>
      </c>
      <c r="L88" s="47"/>
      <c r="M88" s="47"/>
      <c r="N88" s="47"/>
      <c r="O88" s="47"/>
      <c r="P88" s="58"/>
      <c r="Q88" s="47"/>
      <c r="R88" s="47"/>
      <c r="S88" s="47"/>
      <c r="T88" s="47"/>
      <c r="U88" s="47"/>
      <c r="V88" s="47"/>
    </row>
    <row r="89" spans="1:22" ht="25.5" x14ac:dyDescent="0.25">
      <c r="A89" s="51" t="s">
        <v>67</v>
      </c>
      <c r="B89" s="51"/>
      <c r="C89" s="51"/>
      <c r="D89" s="51"/>
      <c r="E89" s="51"/>
      <c r="F89" s="66">
        <v>1635427.82</v>
      </c>
      <c r="G89" s="72" t="s">
        <v>65</v>
      </c>
      <c r="H89" s="55">
        <v>202200010037914</v>
      </c>
      <c r="I89" s="56" t="s">
        <v>68</v>
      </c>
      <c r="J89" s="56">
        <v>44844</v>
      </c>
      <c r="K89" s="57" t="s">
        <v>66</v>
      </c>
      <c r="L89" s="47"/>
      <c r="M89" s="47"/>
      <c r="N89" s="47"/>
      <c r="O89" s="47"/>
      <c r="P89" s="58"/>
      <c r="Q89" s="47"/>
      <c r="R89" s="47"/>
      <c r="S89" s="47"/>
      <c r="T89" s="47"/>
      <c r="U89" s="47"/>
      <c r="V89" s="47"/>
    </row>
    <row r="90" spans="1:22" ht="25.5" x14ac:dyDescent="0.25">
      <c r="A90" s="51" t="s">
        <v>67</v>
      </c>
      <c r="B90" s="51"/>
      <c r="C90" s="51"/>
      <c r="D90" s="51"/>
      <c r="E90" s="51"/>
      <c r="F90" s="66">
        <v>183247.86</v>
      </c>
      <c r="G90" s="72" t="s">
        <v>65</v>
      </c>
      <c r="H90" s="55">
        <v>202200010037914</v>
      </c>
      <c r="I90" s="56">
        <v>44718</v>
      </c>
      <c r="J90" s="56">
        <v>44718</v>
      </c>
      <c r="K90" s="57" t="s">
        <v>66</v>
      </c>
      <c r="L90" s="47"/>
      <c r="M90" s="47"/>
      <c r="N90" s="47"/>
      <c r="O90" s="47"/>
      <c r="P90" s="58"/>
      <c r="Q90" s="47"/>
      <c r="R90" s="47"/>
      <c r="S90" s="47"/>
      <c r="T90" s="47"/>
      <c r="U90" s="47"/>
      <c r="V90" s="47"/>
    </row>
    <row r="91" spans="1:22" ht="25.5" x14ac:dyDescent="0.25">
      <c r="A91" s="51" t="s">
        <v>67</v>
      </c>
      <c r="B91" s="51"/>
      <c r="C91" s="51"/>
      <c r="D91" s="51"/>
      <c r="E91" s="51"/>
      <c r="F91" s="66">
        <v>7268409.7199999997</v>
      </c>
      <c r="G91" s="72" t="s">
        <v>65</v>
      </c>
      <c r="H91" s="55">
        <v>202200010037914</v>
      </c>
      <c r="I91" s="56">
        <v>44749</v>
      </c>
      <c r="J91" s="56">
        <v>44749</v>
      </c>
      <c r="K91" s="57" t="s">
        <v>66</v>
      </c>
      <c r="L91" s="47"/>
      <c r="M91" s="47"/>
      <c r="N91" s="47"/>
      <c r="O91" s="47"/>
      <c r="P91" s="58"/>
      <c r="Q91" s="47"/>
      <c r="R91" s="47"/>
      <c r="S91" s="47"/>
      <c r="T91" s="47"/>
      <c r="U91" s="47"/>
      <c r="V91" s="47"/>
    </row>
    <row r="92" spans="1:22" ht="25.5" x14ac:dyDescent="0.25">
      <c r="A92" s="51" t="s">
        <v>69</v>
      </c>
      <c r="B92" s="51"/>
      <c r="C92" s="51"/>
      <c r="D92" s="51"/>
      <c r="E92" s="51"/>
      <c r="F92" s="66">
        <v>1284.68</v>
      </c>
      <c r="G92" s="72" t="s">
        <v>65</v>
      </c>
      <c r="H92" s="55">
        <v>202200010066719</v>
      </c>
      <c r="I92" s="56">
        <v>44781</v>
      </c>
      <c r="J92" s="56">
        <v>44781</v>
      </c>
      <c r="K92" s="57" t="s">
        <v>70</v>
      </c>
      <c r="L92" s="47"/>
      <c r="M92" s="73"/>
      <c r="N92" s="47"/>
      <c r="O92" s="47"/>
      <c r="P92" s="58"/>
      <c r="Q92" s="47"/>
      <c r="R92" s="47"/>
      <c r="S92" s="47"/>
      <c r="T92" s="47"/>
      <c r="U92" s="47"/>
      <c r="V92" s="47"/>
    </row>
    <row r="93" spans="1:22" ht="25.5" x14ac:dyDescent="0.25">
      <c r="A93" s="51" t="s">
        <v>69</v>
      </c>
      <c r="B93" s="51"/>
      <c r="C93" s="51"/>
      <c r="D93" s="51"/>
      <c r="E93" s="51"/>
      <c r="F93" s="66">
        <v>57027.63</v>
      </c>
      <c r="G93" s="72" t="s">
        <v>65</v>
      </c>
      <c r="H93" s="55">
        <v>202200010066719</v>
      </c>
      <c r="I93" s="56">
        <v>44813</v>
      </c>
      <c r="J93" s="56">
        <v>44813</v>
      </c>
      <c r="K93" s="57" t="s">
        <v>70</v>
      </c>
      <c r="L93" s="47"/>
      <c r="M93" s="47"/>
      <c r="N93" s="47"/>
      <c r="O93" s="47"/>
      <c r="P93" s="58"/>
      <c r="Q93" s="47"/>
      <c r="R93" s="47"/>
      <c r="S93" s="47"/>
      <c r="T93" s="47"/>
      <c r="U93" s="47"/>
      <c r="V93" s="47"/>
    </row>
    <row r="94" spans="1:22" ht="25.5" x14ac:dyDescent="0.25">
      <c r="A94" s="51" t="s">
        <v>69</v>
      </c>
      <c r="B94" s="51"/>
      <c r="C94" s="51"/>
      <c r="D94" s="51"/>
      <c r="E94" s="51"/>
      <c r="F94" s="66">
        <v>1102203.6200000001</v>
      </c>
      <c r="G94" s="72" t="s">
        <v>65</v>
      </c>
      <c r="H94" s="55">
        <v>202200010066719</v>
      </c>
      <c r="I94" s="56">
        <v>44844</v>
      </c>
      <c r="J94" s="56">
        <v>44844</v>
      </c>
      <c r="K94" s="57" t="s">
        <v>70</v>
      </c>
      <c r="L94" s="47"/>
      <c r="M94" s="47"/>
      <c r="N94" s="47"/>
      <c r="O94" s="47"/>
      <c r="P94" s="58"/>
      <c r="Q94" s="47"/>
      <c r="R94" s="47"/>
      <c r="S94" s="47"/>
      <c r="T94" s="47"/>
      <c r="U94" s="47"/>
      <c r="V94" s="47"/>
    </row>
    <row r="95" spans="1:22" ht="25.5" x14ac:dyDescent="0.25">
      <c r="A95" s="51" t="s">
        <v>69</v>
      </c>
      <c r="B95" s="51"/>
      <c r="C95" s="51"/>
      <c r="D95" s="51"/>
      <c r="E95" s="51"/>
      <c r="F95" s="66">
        <v>3795050.75</v>
      </c>
      <c r="G95" s="72" t="s">
        <v>65</v>
      </c>
      <c r="H95" s="55">
        <v>202200010066719</v>
      </c>
      <c r="I95" s="56">
        <v>44876</v>
      </c>
      <c r="J95" s="56">
        <v>44876</v>
      </c>
      <c r="K95" s="57" t="s">
        <v>70</v>
      </c>
      <c r="L95" s="47"/>
      <c r="M95" s="47"/>
      <c r="N95" s="47"/>
      <c r="O95" s="47"/>
      <c r="P95" s="58"/>
      <c r="Q95" s="47"/>
      <c r="R95" s="47"/>
      <c r="S95" s="47"/>
      <c r="T95" s="47"/>
      <c r="U95" s="47"/>
      <c r="V95" s="47"/>
    </row>
    <row r="96" spans="1:22" ht="25.5" x14ac:dyDescent="0.25">
      <c r="A96" s="51" t="s">
        <v>69</v>
      </c>
      <c r="B96" s="51"/>
      <c r="C96" s="51"/>
      <c r="D96" s="51"/>
      <c r="E96" s="51"/>
      <c r="F96" s="66">
        <v>3567394.54</v>
      </c>
      <c r="G96" s="72" t="s">
        <v>65</v>
      </c>
      <c r="H96" s="55">
        <v>202200010066719</v>
      </c>
      <c r="I96" s="56">
        <v>44907</v>
      </c>
      <c r="J96" s="56">
        <v>44907</v>
      </c>
      <c r="K96" s="57" t="s">
        <v>70</v>
      </c>
      <c r="L96" s="47"/>
      <c r="M96" s="47"/>
      <c r="N96" s="47"/>
      <c r="O96" s="47"/>
      <c r="P96" s="58"/>
      <c r="Q96" s="47"/>
      <c r="R96" s="47"/>
      <c r="S96" s="47"/>
      <c r="T96" s="47"/>
      <c r="U96" s="47"/>
      <c r="V96" s="47"/>
    </row>
    <row r="97" spans="1:22" x14ac:dyDescent="0.25">
      <c r="A97" s="51" t="s">
        <v>71</v>
      </c>
      <c r="B97" s="51"/>
      <c r="C97" s="51"/>
      <c r="D97" s="51"/>
      <c r="E97" s="51"/>
      <c r="F97" s="66"/>
      <c r="G97" s="54"/>
      <c r="H97" s="55"/>
      <c r="I97" s="54"/>
      <c r="J97" s="74"/>
      <c r="K97" s="54"/>
      <c r="L97" s="47"/>
      <c r="M97" s="47"/>
      <c r="N97" s="47"/>
      <c r="O97" s="47"/>
      <c r="P97" s="58"/>
      <c r="Q97" s="47"/>
      <c r="R97" s="47"/>
      <c r="S97" s="47"/>
      <c r="T97" s="47"/>
      <c r="U97" s="47"/>
      <c r="V97" s="47"/>
    </row>
    <row r="98" spans="1:22" ht="15" customHeight="1" x14ac:dyDescent="0.25">
      <c r="A98" s="75" t="s">
        <v>72</v>
      </c>
      <c r="B98" s="75"/>
      <c r="C98" s="75"/>
      <c r="D98" s="75"/>
      <c r="E98" s="75"/>
      <c r="F98" s="76">
        <f>SUM(F54:F96)</f>
        <v>47768906.740000002</v>
      </c>
      <c r="G98" s="77"/>
      <c r="H98" s="77"/>
      <c r="I98" s="77"/>
      <c r="J98" s="77"/>
      <c r="K98" s="77"/>
      <c r="L98" s="47"/>
      <c r="M98" s="47"/>
      <c r="N98" s="47"/>
      <c r="O98" s="47"/>
      <c r="P98" s="58"/>
      <c r="Q98" s="47"/>
      <c r="R98" s="47"/>
      <c r="S98" s="47"/>
      <c r="T98" s="47"/>
      <c r="U98" s="47"/>
      <c r="V98" s="47"/>
    </row>
    <row r="99" spans="1:22" ht="15" customHeight="1" x14ac:dyDescent="0.25">
      <c r="A99" s="78" t="s">
        <v>73</v>
      </c>
      <c r="B99" s="78"/>
      <c r="C99" s="78"/>
      <c r="D99" s="78"/>
      <c r="E99" s="78"/>
      <c r="F99" s="78"/>
      <c r="G99" s="78"/>
      <c r="H99" s="78"/>
      <c r="I99" s="58"/>
      <c r="J99" s="58"/>
      <c r="K99" s="58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</row>
    <row r="100" spans="1:22" ht="15.75" thickBot="1" x14ac:dyDescent="0.3">
      <c r="A100" s="79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47"/>
      <c r="Q100" s="47"/>
      <c r="R100" s="47"/>
      <c r="S100" s="47"/>
      <c r="T100" s="47"/>
      <c r="U100" s="47"/>
      <c r="V100" s="47"/>
    </row>
    <row r="101" spans="1:22" ht="15.75" customHeight="1" thickBot="1" x14ac:dyDescent="0.3">
      <c r="A101" s="80" t="s">
        <v>74</v>
      </c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81"/>
      <c r="M101" s="81"/>
      <c r="N101" s="81"/>
      <c r="O101" s="81"/>
      <c r="P101" s="47"/>
      <c r="Q101" s="47"/>
      <c r="R101" s="47"/>
      <c r="S101" s="47"/>
      <c r="T101" s="47"/>
      <c r="U101" s="47"/>
      <c r="V101" s="47"/>
    </row>
    <row r="102" spans="1:22" ht="13.5" customHeight="1" thickBot="1" x14ac:dyDescent="0.3">
      <c r="A102" s="80"/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81"/>
      <c r="M102" s="81"/>
      <c r="N102" s="81"/>
      <c r="O102" s="81"/>
      <c r="P102" s="47"/>
      <c r="Q102" s="47"/>
      <c r="R102" s="47"/>
      <c r="S102" s="47"/>
      <c r="T102" s="47"/>
      <c r="U102" s="47"/>
      <c r="V102" s="47"/>
    </row>
    <row r="103" spans="1:22" x14ac:dyDescent="0.25">
      <c r="A103" s="47"/>
      <c r="B103" s="47"/>
      <c r="C103" s="48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</row>
    <row r="104" spans="1:22" ht="15" customHeight="1" x14ac:dyDescent="0.25">
      <c r="A104" s="78" t="s">
        <v>75</v>
      </c>
      <c r="B104" s="78"/>
      <c r="C104" s="78"/>
      <c r="D104" s="78"/>
      <c r="E104" s="78"/>
      <c r="F104" s="78"/>
      <c r="G104" s="78"/>
      <c r="H104" s="78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</row>
    <row r="105" spans="1:22" x14ac:dyDescent="0.25">
      <c r="A105" s="47"/>
      <c r="B105" s="47"/>
      <c r="C105" s="48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</row>
    <row r="106" spans="1:22" x14ac:dyDescent="0.25">
      <c r="A106" s="47"/>
      <c r="B106" s="47"/>
      <c r="C106" s="48"/>
      <c r="D106" s="47"/>
      <c r="E106" s="47"/>
      <c r="F106" s="47"/>
      <c r="G106" s="73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</row>
    <row r="107" spans="1:22" ht="15" customHeight="1" x14ac:dyDescent="0.25">
      <c r="A107" s="47"/>
      <c r="B107" s="47"/>
      <c r="C107" s="48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</row>
    <row r="108" spans="1:22" ht="15" customHeight="1" x14ac:dyDescent="0.25">
      <c r="A108" s="82"/>
      <c r="B108" s="82"/>
      <c r="C108" s="83"/>
      <c r="D108" s="84"/>
      <c r="E108" s="84"/>
      <c r="F108" s="84"/>
      <c r="I108" s="84"/>
      <c r="J108" s="84"/>
      <c r="K108" s="84"/>
      <c r="L108" s="84"/>
      <c r="M108" s="82"/>
      <c r="N108" s="82"/>
      <c r="O108" s="82"/>
      <c r="P108" s="82"/>
      <c r="Q108" s="82"/>
      <c r="R108" s="82"/>
      <c r="S108" s="82"/>
      <c r="T108" s="82"/>
      <c r="U108" s="82"/>
      <c r="V108" s="82"/>
    </row>
    <row r="109" spans="1:22" ht="29.25" customHeight="1" x14ac:dyDescent="0.25">
      <c r="A109" s="82"/>
      <c r="B109" s="82"/>
      <c r="C109" s="83"/>
      <c r="D109" s="84"/>
      <c r="E109" s="84"/>
      <c r="F109" s="84"/>
      <c r="I109" s="84"/>
      <c r="J109" s="84"/>
      <c r="K109" s="84"/>
      <c r="L109" s="84"/>
      <c r="M109" s="82"/>
      <c r="N109" s="82"/>
      <c r="O109" s="82"/>
      <c r="P109" s="82"/>
      <c r="Q109" s="82"/>
      <c r="R109" s="82"/>
      <c r="S109" s="82"/>
      <c r="T109" s="82"/>
      <c r="U109" s="82"/>
      <c r="V109" s="82"/>
    </row>
    <row r="110" spans="1:22" x14ac:dyDescent="0.25">
      <c r="A110" s="82"/>
      <c r="B110" s="82"/>
      <c r="C110" s="83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</row>
    <row r="111" spans="1:22" x14ac:dyDescent="0.25">
      <c r="A111" s="82"/>
      <c r="B111" s="82"/>
      <c r="C111" s="83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</row>
    <row r="112" spans="1:22" x14ac:dyDescent="0.25">
      <c r="A112" s="82"/>
      <c r="B112" s="82"/>
      <c r="C112" s="83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</row>
    <row r="113" spans="1:22" x14ac:dyDescent="0.25">
      <c r="A113" s="82"/>
      <c r="B113" s="82"/>
      <c r="C113" s="83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</row>
    <row r="114" spans="1:22" x14ac:dyDescent="0.25">
      <c r="A114" s="82"/>
      <c r="B114" s="82"/>
      <c r="C114" s="83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</row>
    <row r="115" spans="1:22" x14ac:dyDescent="0.25">
      <c r="A115" s="82"/>
      <c r="B115" s="82"/>
      <c r="C115" s="83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</row>
    <row r="116" spans="1:22" x14ac:dyDescent="0.25">
      <c r="A116" s="82"/>
      <c r="B116" s="82"/>
      <c r="C116" s="83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</row>
    <row r="117" spans="1:22" x14ac:dyDescent="0.25">
      <c r="A117" s="82"/>
      <c r="B117" s="82"/>
      <c r="C117" s="83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</row>
    <row r="118" spans="1:22" x14ac:dyDescent="0.25">
      <c r="A118" s="82"/>
      <c r="B118" s="82"/>
      <c r="C118" s="83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</row>
    <row r="119" spans="1:22" x14ac:dyDescent="0.25">
      <c r="A119" s="82"/>
      <c r="B119" s="82"/>
      <c r="C119" s="83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</row>
    <row r="120" spans="1:22" x14ac:dyDescent="0.25">
      <c r="A120" s="82"/>
      <c r="B120" s="82"/>
      <c r="C120" s="83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</row>
    <row r="121" spans="1:22" x14ac:dyDescent="0.25">
      <c r="A121" s="82"/>
      <c r="B121" s="82"/>
      <c r="C121" s="83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</row>
    <row r="122" spans="1:22" x14ac:dyDescent="0.25">
      <c r="A122" s="82"/>
      <c r="B122" s="82"/>
      <c r="C122" s="83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</row>
    <row r="123" spans="1:22" x14ac:dyDescent="0.25">
      <c r="A123" s="82"/>
      <c r="B123" s="82"/>
      <c r="C123" s="83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</row>
    <row r="124" spans="1:22" x14ac:dyDescent="0.25">
      <c r="A124" s="82"/>
      <c r="B124" s="82"/>
      <c r="C124" s="83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</row>
    <row r="125" spans="1:22" x14ac:dyDescent="0.25">
      <c r="A125" s="82"/>
      <c r="B125" s="82"/>
      <c r="C125" s="83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</row>
    <row r="126" spans="1:22" x14ac:dyDescent="0.25">
      <c r="A126" s="82"/>
      <c r="B126" s="82"/>
      <c r="C126" s="83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</row>
    <row r="127" spans="1:22" x14ac:dyDescent="0.25">
      <c r="A127" s="82"/>
      <c r="B127" s="82"/>
      <c r="C127" s="83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</row>
    <row r="128" spans="1:22" x14ac:dyDescent="0.25">
      <c r="A128" s="82"/>
      <c r="B128" s="82"/>
      <c r="C128" s="83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</row>
    <row r="129" spans="1:22" x14ac:dyDescent="0.25">
      <c r="A129" s="82"/>
      <c r="B129" s="82"/>
      <c r="C129" s="83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</row>
    <row r="130" spans="1:22" x14ac:dyDescent="0.25">
      <c r="A130" s="82"/>
      <c r="B130" s="82"/>
      <c r="C130" s="83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</row>
    <row r="131" spans="1:22" x14ac:dyDescent="0.25">
      <c r="A131" s="82"/>
      <c r="B131" s="82"/>
      <c r="C131" s="83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</row>
    <row r="132" spans="1:22" x14ac:dyDescent="0.25">
      <c r="A132" s="82"/>
      <c r="B132" s="82"/>
      <c r="C132" s="83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</row>
    <row r="133" spans="1:22" x14ac:dyDescent="0.25">
      <c r="A133" s="82"/>
      <c r="B133" s="82"/>
      <c r="C133" s="83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</row>
    <row r="134" spans="1:22" x14ac:dyDescent="0.25">
      <c r="A134" s="82"/>
      <c r="B134" s="82"/>
      <c r="C134" s="83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</row>
    <row r="135" spans="1:22" x14ac:dyDescent="0.25">
      <c r="A135" s="82"/>
      <c r="B135" s="82"/>
      <c r="C135" s="83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</row>
    <row r="136" spans="1:22" x14ac:dyDescent="0.25">
      <c r="A136" s="82"/>
      <c r="B136" s="82"/>
      <c r="C136" s="83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</row>
    <row r="137" spans="1:22" x14ac:dyDescent="0.25">
      <c r="A137" s="82"/>
      <c r="B137" s="82"/>
      <c r="C137" s="83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</row>
    <row r="138" spans="1:22" x14ac:dyDescent="0.25">
      <c r="A138" s="82"/>
      <c r="B138" s="82"/>
      <c r="C138" s="83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</row>
    <row r="139" spans="1:22" x14ac:dyDescent="0.25">
      <c r="A139" s="82"/>
      <c r="B139" s="82"/>
      <c r="C139" s="83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</row>
    <row r="140" spans="1:22" x14ac:dyDescent="0.25">
      <c r="A140" s="82"/>
      <c r="B140" s="82"/>
      <c r="C140" s="83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</row>
    <row r="141" spans="1:22" x14ac:dyDescent="0.25">
      <c r="A141" s="82"/>
      <c r="B141" s="82"/>
      <c r="C141" s="83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</row>
    <row r="142" spans="1:22" x14ac:dyDescent="0.25">
      <c r="A142" s="82"/>
      <c r="B142" s="82"/>
      <c r="C142" s="83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</row>
    <row r="143" spans="1:22" x14ac:dyDescent="0.25">
      <c r="A143" s="82"/>
      <c r="B143" s="82"/>
      <c r="C143" s="83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</row>
    <row r="144" spans="1:22" x14ac:dyDescent="0.25">
      <c r="A144" s="82"/>
      <c r="B144" s="82"/>
      <c r="C144" s="83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</row>
    <row r="145" spans="1:22" x14ac:dyDescent="0.25">
      <c r="A145" s="82"/>
      <c r="B145" s="82"/>
      <c r="C145" s="83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</row>
    <row r="146" spans="1:22" x14ac:dyDescent="0.25">
      <c r="A146" s="82"/>
      <c r="B146" s="82"/>
      <c r="C146" s="83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</row>
  </sheetData>
  <mergeCells count="90">
    <mergeCell ref="D109:F109"/>
    <mergeCell ref="I109:L109"/>
    <mergeCell ref="A100:O100"/>
    <mergeCell ref="A101:K102"/>
    <mergeCell ref="L101:O102"/>
    <mergeCell ref="A104:H104"/>
    <mergeCell ref="D108:F108"/>
    <mergeCell ref="I108:L108"/>
    <mergeCell ref="A94:E94"/>
    <mergeCell ref="A95:E95"/>
    <mergeCell ref="A96:E96"/>
    <mergeCell ref="A97:E97"/>
    <mergeCell ref="A98:E98"/>
    <mergeCell ref="A99:H99"/>
    <mergeCell ref="A88:E88"/>
    <mergeCell ref="A89:E89"/>
    <mergeCell ref="A90:E90"/>
    <mergeCell ref="A91:E91"/>
    <mergeCell ref="A92:E92"/>
    <mergeCell ref="A93:E93"/>
    <mergeCell ref="A82:E82"/>
    <mergeCell ref="A83:E83"/>
    <mergeCell ref="A84:E84"/>
    <mergeCell ref="A85:E85"/>
    <mergeCell ref="A86:E86"/>
    <mergeCell ref="A87:E87"/>
    <mergeCell ref="A76:E76"/>
    <mergeCell ref="A77:E77"/>
    <mergeCell ref="A78:E78"/>
    <mergeCell ref="A79:E79"/>
    <mergeCell ref="A80:E80"/>
    <mergeCell ref="A81:E81"/>
    <mergeCell ref="A70:E70"/>
    <mergeCell ref="A71:E71"/>
    <mergeCell ref="A72:E72"/>
    <mergeCell ref="A73:E73"/>
    <mergeCell ref="A74:E74"/>
    <mergeCell ref="A75:E75"/>
    <mergeCell ref="A64:E64"/>
    <mergeCell ref="A65:E65"/>
    <mergeCell ref="A66:E66"/>
    <mergeCell ref="A67:E67"/>
    <mergeCell ref="A68:E68"/>
    <mergeCell ref="A69:E69"/>
    <mergeCell ref="A58:E58"/>
    <mergeCell ref="A59:E59"/>
    <mergeCell ref="A60:E60"/>
    <mergeCell ref="A61:E61"/>
    <mergeCell ref="A62:E62"/>
    <mergeCell ref="A63:E63"/>
    <mergeCell ref="A52:K52"/>
    <mergeCell ref="A53:E53"/>
    <mergeCell ref="A54:E54"/>
    <mergeCell ref="A55:E55"/>
    <mergeCell ref="A56:E56"/>
    <mergeCell ref="A57:E57"/>
    <mergeCell ref="A44:E45"/>
    <mergeCell ref="A46:E46"/>
    <mergeCell ref="A47:E47"/>
    <mergeCell ref="A48:E48"/>
    <mergeCell ref="A49:E49"/>
    <mergeCell ref="A50:E50"/>
    <mergeCell ref="K20:N20"/>
    <mergeCell ref="O20:P20"/>
    <mergeCell ref="R20:S20"/>
    <mergeCell ref="T20:U20"/>
    <mergeCell ref="V20:V21"/>
    <mergeCell ref="A43:E43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A9:N9"/>
    <mergeCell ref="A10:N10"/>
    <mergeCell ref="A11:V11"/>
    <mergeCell ref="A12:N12"/>
    <mergeCell ref="A13:V13"/>
    <mergeCell ref="A14:V14"/>
    <mergeCell ref="A1:V1"/>
    <mergeCell ref="A3:V3"/>
    <mergeCell ref="A5:V5"/>
    <mergeCell ref="A6:N6"/>
    <mergeCell ref="A7:N7"/>
    <mergeCell ref="A8:V8"/>
  </mergeCells>
  <pageMargins left="0.51180555555555596" right="0.51180555555555596" top="0.55625000000000002" bottom="0.55138888888888904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HEMOCENTRO</vt:lpstr>
      <vt:lpstr>HEMOCENTRO!Area_de_impressao</vt:lpstr>
      <vt:lpstr>HEMOCENTRO!Titulos_de_impressao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2024-06-19T16:25:05Z</dcterms:created>
  <dcterms:modified xsi:type="dcterms:W3CDTF">2024-06-19T16:25:49Z</dcterms:modified>
</cp:coreProperties>
</file>